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6" activeTab="2"/>
  </bookViews>
  <sheets>
    <sheet name="КСС_2015_КОЦ" sheetId="1" r:id="rId1"/>
    <sheet name="тех.предложение" sheetId="2" r:id="rId2"/>
    <sheet name="ценово предложение" sheetId="3" r:id="rId3"/>
  </sheets>
  <definedNames/>
  <calcPr fullCalcOnLoad="1" fullPrecision="0"/>
</workbook>
</file>

<file path=xl/sharedStrings.xml><?xml version="1.0" encoding="utf-8"?>
<sst xmlns="http://schemas.openxmlformats.org/spreadsheetml/2006/main" count="1096" uniqueCount="214">
  <si>
    <t>№ по ред</t>
  </si>
  <si>
    <t>Ед. мярка</t>
  </si>
  <si>
    <t>бр</t>
  </si>
  <si>
    <t>м3</t>
  </si>
  <si>
    <t>м2</t>
  </si>
  <si>
    <t>м</t>
  </si>
  <si>
    <t>Направа саморазливна циментова замазка с дебелина до 5мм</t>
  </si>
  <si>
    <t>Обезпрашаване и заздравяване на бетонови повърхности с подходящ строителен грунд</t>
  </si>
  <si>
    <t>Доставка и монтаж по подове на  хетерогенна, антибактериална PVC настилка</t>
  </si>
  <si>
    <t>Обезпрашаване, заздравяване и грундиране на стени и тавани с подходящ строителен грунд</t>
  </si>
  <si>
    <t>Двукратно латексово боядисване на стени и тавани</t>
  </si>
  <si>
    <t>ДДС 20%:</t>
  </si>
  <si>
    <t>К-во</t>
  </si>
  <si>
    <t>ВИД РАБОТА</t>
  </si>
  <si>
    <t>Ед. 
С-ст (в лева)</t>
  </si>
  <si>
    <t>мл</t>
  </si>
  <si>
    <t>Доставка и монтаж на завършващ профил капаче</t>
  </si>
  <si>
    <t xml:space="preserve">м  </t>
  </si>
  <si>
    <t>Полагане на един слой хидроизолация</t>
  </si>
  <si>
    <t>Направа преградна стена тип " Кнауф" от GKB с дебелина 125 мм, изпълнена с метален щендер, звукоизолация от 50мм мин. вата</t>
  </si>
  <si>
    <t>Направа преградна стена тип " Кнауф" от GKI с дебелина 125 мм, изпълнена с метален щендер, звукоизолация от 50мм мин. вата</t>
  </si>
  <si>
    <t>Направа преградна стена тип " Кнауф" от GKB и GKI с дебелина 125 мм, изпълнена с метален щендер, звукоизолация от 50мм мин. вата</t>
  </si>
  <si>
    <t xml:space="preserve">Доставка и монтаж на алуминиева врата 100/200 </t>
  </si>
  <si>
    <t>Доставка и монтаж на алуминиева врата 70/200</t>
  </si>
  <si>
    <t>Доставка и монтаж на PVC прозорец 270/120</t>
  </si>
  <si>
    <t>Доставка и монтаж на PVC прозорец 150/90</t>
  </si>
  <si>
    <t>Обръщане страници при прозорци и врати, шпакловка и ъглозащитна шина</t>
  </si>
  <si>
    <t>Гипсова шпакловка по стени и тавани</t>
  </si>
  <si>
    <t>Направа настилка с гранитогрес в санитарни помещения</t>
  </si>
  <si>
    <t>Направа фаянсова облицовка в санитарни възли</t>
  </si>
  <si>
    <t>Доставка и монтаж на лайсни за смяна вида на настилката</t>
  </si>
  <si>
    <t>І. Част Архитектура</t>
  </si>
  <si>
    <t>ІI. Част ВиК</t>
  </si>
  <si>
    <t>Доставка и монтаж на ъгли от неръждавейка по ръбове</t>
  </si>
  <si>
    <t>Направа водопровод в сгради от  полипропиленови тръби Ф20мм- за студена вода</t>
  </si>
  <si>
    <t>Направа водопровод в сгради от  полипропиленови тръби Ф20мм- за топла вода</t>
  </si>
  <si>
    <t>Доставка и монтаж меки връзки за мивки и клозетни казанчета</t>
  </si>
  <si>
    <t>Укрепители за водопровод по вертикални клонове</t>
  </si>
  <si>
    <t>Укрепители за водопровод по хоризонтални клонове</t>
  </si>
  <si>
    <t>Доставка и монтаж топлоизолация от микропореста гума за тръби ф 20, дебелина на топлоизолацията  10мм</t>
  </si>
  <si>
    <t>Доставка и монтаж планки от РР за монтаж на смесителни батерии, душ батерии и бойлери</t>
  </si>
  <si>
    <t>Изпитване водопроводи под хидравлично налягане</t>
  </si>
  <si>
    <t>Дезинфекция водопровод</t>
  </si>
  <si>
    <t xml:space="preserve">Направа канализация в сгради от PVC тръби ф50мм </t>
  </si>
  <si>
    <t xml:space="preserve">Направа канализация в сгради от PVC тръби ф110мм </t>
  </si>
  <si>
    <t>Доставка и монтаж еднорогов подов сифон с възвратна клапа</t>
  </si>
  <si>
    <t>Доставка и монтаж клозетна седалка, полупорцеланова  в комплект с ниско разположено порцеланово тоалетно казанче-"моноблок"</t>
  </si>
  <si>
    <t>Доставка и монтаж порцеланов тоалетен умивалник среден формат в комплект с полупиадестал, сифон и крепежни елементи</t>
  </si>
  <si>
    <t>Доставка и монтаж РО Ф50мм</t>
  </si>
  <si>
    <t>Доставка и монтаж РО Ф110мм</t>
  </si>
  <si>
    <t>Направа улеи циментова замазка</t>
  </si>
  <si>
    <t>Измазване на отвори в бетонова плоча след полагане на ВиК инсталацията</t>
  </si>
  <si>
    <t>Изпитване канализация</t>
  </si>
  <si>
    <t>Направа улеи в циментова замазка</t>
  </si>
  <si>
    <t>Замонолитване на улеи в циментова замазка</t>
  </si>
  <si>
    <t xml:space="preserve">Доставка и монтаж СК </t>
  </si>
  <si>
    <t>Доставка и монтаж смесителни батерии за тоалетни мивки</t>
  </si>
  <si>
    <t xml:space="preserve">Доставка и монтаж душ батерия  в комплект с подвижен душ и стойка за окачване </t>
  </si>
  <si>
    <t>Б.ВЪТРЕШНА КАНАЛИЗАЦИЯ</t>
  </si>
  <si>
    <t>А.ВЪТРЕШЕН ВОДОПРОВОД</t>
  </si>
  <si>
    <t>ОБЩО ЗА ЧАСТ АС:</t>
  </si>
  <si>
    <t>ОБЩО ЗА ЧАСТ ВиК:</t>
  </si>
  <si>
    <t xml:space="preserve">Укрепители за канализация </t>
  </si>
  <si>
    <t>Доставка и монтаж пожарогасител с въглероден диоксид 5 кg</t>
  </si>
  <si>
    <t>Доставка и монтаж пожарогасител на водна основа 9 л. – с добавки</t>
  </si>
  <si>
    <t xml:space="preserve">Доставка и монтаж прахов пожарогасител с клас на праха АВС </t>
  </si>
  <si>
    <t>ІII..ПОЖАРОБЕЗОПАСНОСТ</t>
  </si>
  <si>
    <t>IV. Част ОВК</t>
  </si>
  <si>
    <t>ОБЩО СМР БЕЗ ДДС:</t>
  </si>
  <si>
    <t>ОБЩО ЗА ЧАСТ ПОЖАРНА БЕЗОПАСТНОСТ:</t>
  </si>
  <si>
    <t>Доставка и монтаж на инверторен сплит климатизатор с марка DAIKIN -еквивалент на 12 000 Btu</t>
  </si>
  <si>
    <t>бр.</t>
  </si>
  <si>
    <t>Доставка и монтаж на инверторен мултисплит климатизатор с марка DAIKIN Profesional  , едно външно и две вътрешни тела  -еквивалент на 24  000 Btu</t>
  </si>
  <si>
    <t xml:space="preserve">Доставка и монтаж медна тръба ф 6 , комплект с изолация с дебелина 9 мм </t>
  </si>
  <si>
    <t xml:space="preserve">Доставка и монтаж медна тръба ф 12 , комплект с изолация с дебелина 9 мм </t>
  </si>
  <si>
    <t xml:space="preserve">Доставка и монтаж на захранващ и кабел комуникация </t>
  </si>
  <si>
    <t>Направа на топлоизолация от XPS 5см по под</t>
  </si>
  <si>
    <t xml:space="preserve">Доставка и полагане на изравнителна циментова армирана пердашена замазка </t>
  </si>
  <si>
    <t>Очукване на външна вароциментова мазилка</t>
  </si>
  <si>
    <t>Фасадно тръбно скеле</t>
  </si>
  <si>
    <t>Доставка и монтаж на външни подпрозоречни первази</t>
  </si>
  <si>
    <t>Доставка и монтаж на вътрешни подпрозоречни первази</t>
  </si>
  <si>
    <t>IV. Част Електро</t>
  </si>
  <si>
    <t>ОБЩО ЗА ЧАСТ ОВКИ:</t>
  </si>
  <si>
    <t>ОБЩО ЗА ЧАСТ ЕЛЕКТРО:</t>
  </si>
  <si>
    <t>Доставка и полагане на проводник LiYY 4x0,14мм²</t>
  </si>
  <si>
    <t>ТV розетка</t>
  </si>
  <si>
    <t xml:space="preserve">Доставка и полагане на проводник UTP 4х2х0,5мм2 </t>
  </si>
  <si>
    <t>Доставка и полагане кабел RG-6</t>
  </si>
  <si>
    <t>Доставка и полагане кабел RG-11</t>
  </si>
  <si>
    <t xml:space="preserve">Доставка и полагане кабел СВТ 2х1,5мм2  </t>
  </si>
  <si>
    <t xml:space="preserve">Доставка и полагане кабел СВТ 3х1,5мм2 </t>
  </si>
  <si>
    <t>Доставка и полагане кабел СВТ 4х1,5мм2</t>
  </si>
  <si>
    <t xml:space="preserve">Доставка и полагане кабел СВТ 3х2,5мм2 </t>
  </si>
  <si>
    <t xml:space="preserve">Доставка и полагане кабел СВТ 3х4мм2 </t>
  </si>
  <si>
    <t xml:space="preserve">Доставка и полагане кабел СВТ 5х6мм2 </t>
  </si>
  <si>
    <t>Доставка и полагане PVC тръба Ф11</t>
  </si>
  <si>
    <t>Доставка и полагане PVC тръба Ф13</t>
  </si>
  <si>
    <t>Доставка и полагане PVC тръба Ф16</t>
  </si>
  <si>
    <t>Доставка и полагане PVC тръба Ф23</t>
  </si>
  <si>
    <t>Доставка и полагане PVC тръба Ф29</t>
  </si>
  <si>
    <t xml:space="preserve">Доставка и свързване Тонкоцентър – по разчетна схема </t>
  </si>
  <si>
    <t>Доставка и монтаж ЛОТ 2х14W– IP-20, за вграждане в окачен таван</t>
  </si>
  <si>
    <t xml:space="preserve"> Доставка и монтаж ЛОТ 5W–тип „Луна” за вграждане в ок.таван</t>
  </si>
  <si>
    <t>Доставка и монтаж ЛОТ 4х14W– IP-20, за вграждане в окачен таван</t>
  </si>
  <si>
    <t>Доставка и монтаж влагозащитено осв.тяло-аплик</t>
  </si>
  <si>
    <t>Доставка и монтаж евакуационно осветително тяло 2х6W/220V</t>
  </si>
  <si>
    <t>Доставка и монтаж контакт 2х16+0, тип “Шуко”, IP-20</t>
  </si>
  <si>
    <t>Доставка и монтаж контакт 2х16+0, тип “Шуко”, IP-20, двоен</t>
  </si>
  <si>
    <t xml:space="preserve"> Доставка и монтаж контакт 2х16+0, тип “Шуко”, IP-65</t>
  </si>
  <si>
    <t>Доставка и монтаж ключ обикновен</t>
  </si>
  <si>
    <t>Доставка и монтаж ключ сериен</t>
  </si>
  <si>
    <t>Доставка и монтаж ключ обикновен, IP-44</t>
  </si>
  <si>
    <t>Доставка и монтаж сестрински повиквателен бутон</t>
  </si>
  <si>
    <t>Доставка и монтаж сестрински повиквателен бутон - ресет</t>
  </si>
  <si>
    <t>Доставка и монтаж двойна розетка – телефон+компютър</t>
  </si>
  <si>
    <t>Доставка и монтаж надвратно сигнално осветително тяло-IP-20</t>
  </si>
  <si>
    <t>Доставка и монтаж сестринска повиквателна уредба</t>
  </si>
  <si>
    <t>Доставка и монтаж квадратни кутии 10/10</t>
  </si>
  <si>
    <t>Доставка и монтаж конзоли</t>
  </si>
  <si>
    <t>Доставка и монтаж ПКОМ кутии</t>
  </si>
  <si>
    <t>IV. Част Проектиране и узаконяване</t>
  </si>
  <si>
    <t>Проектиране и узаконяване на РЗИ</t>
  </si>
  <si>
    <t>Идеен проект за алтернативно захранване</t>
  </si>
  <si>
    <t>ОБЩО ЗА ЧАСТ ПРОЕКТИРАНЕ И УЗАКОНЯВАНЕ:</t>
  </si>
  <si>
    <t>Доставка и полагане на армиран бетон В25 с дебелина 20см</t>
  </si>
  <si>
    <t>Заготовка и монтаж на армировка АI-III</t>
  </si>
  <si>
    <t>кг</t>
  </si>
  <si>
    <t>Доставка и монтаж на вентилатор за влажно помещение</t>
  </si>
  <si>
    <t>Доставка и монтаж на ЛОТ  1х14W, IP-20</t>
  </si>
  <si>
    <t>  Доставка и монтаж  медицински инсталационен фриз оборудван с:
        -2бр. Контакт 2х16+0-тип "ШУКО" – IP-20
       -1бр.Сестрински повиквателен бутон
       -1бр.обикновен ключ, ІР-20</t>
  </si>
  <si>
    <t>Доставка и монтаж на бутон за сестринска инсталация</t>
  </si>
  <si>
    <t>Доставка и монтаж на прекъсвач С120N3P 80A</t>
  </si>
  <si>
    <t>Доставка и полагане кабел СВТ 5х10мм2</t>
  </si>
  <si>
    <t>Обръщане страници при прозорци отвън на фасада, мазилка, мрежа, шпакловка и ъглозащитна шина</t>
  </si>
  <si>
    <t>Изкърпване на външна мазилка по фасада</t>
  </si>
  <si>
    <t>Направа лепен гипсокартон по стени</t>
  </si>
  <si>
    <t>Боядисване с фасаген двукратно с цвят по преценка на Възложителя, вкл. грундиране</t>
  </si>
  <si>
    <t>КОЛИЧЕСТВЕНО СТОЙНОСТНА СМЕТКА</t>
  </si>
  <si>
    <t>Доставка и монтаж на пожароустойчива врата EI90 90/200</t>
  </si>
  <si>
    <t>ОБЩА СТОЙНОСТ С НАЧИСЛЕН ДДС:</t>
  </si>
  <si>
    <t>Направа окачен таван от влагоустойчив гипсокартон и топлоизолация от мин. вата 50мм в мокри помещения</t>
  </si>
  <si>
    <t>Измазване на улеи по подове  след полагане на ВиК инсталацията</t>
  </si>
  <si>
    <t xml:space="preserve">Пробиване отвори 20/20см в бетонова плоча </t>
  </si>
  <si>
    <t>Геодезическо заснемане фасади</t>
  </si>
  <si>
    <t>Направа антибактериален окачен таван тип " Армстронг" с растер 60/60 см</t>
  </si>
  <si>
    <t>Демонтаж винилова настилка</t>
  </si>
  <si>
    <t>Прогонка на PVC и АЛ дограма</t>
  </si>
  <si>
    <t>Силикониране и уплътняване на фуги</t>
  </si>
  <si>
    <t xml:space="preserve">Смана стъклопакет </t>
  </si>
  <si>
    <t>Демонтаж на метален парапет h=1,20</t>
  </si>
  <si>
    <t>Доставка и монтаж на метален парапет h=1,20</t>
  </si>
  <si>
    <t>Доставка и монтаж на метален парапет h=0,20</t>
  </si>
  <si>
    <t>Доставка и монтаж на шапка от поцинкована ламарина с разгъвка 35см</t>
  </si>
  <si>
    <t>Възстановяване на первази от теракот под шапка от поцинкована ламарина</t>
  </si>
  <si>
    <t xml:space="preserve">Демонтаж съществуваща дограма - врати </t>
  </si>
  <si>
    <t>Доставка и монтаж на алуминиеви врати 110/200</t>
  </si>
  <si>
    <t>Разбиване бетонови первази</t>
  </si>
  <si>
    <t>Демонтаж фаянс</t>
  </si>
  <si>
    <t>Демонтаж теракот</t>
  </si>
  <si>
    <t>Демонтаж смесителна батерия</t>
  </si>
  <si>
    <t>Демонтаж тоалетен умивалник</t>
  </si>
  <si>
    <t>Доставка и монтаж на алуминиеви врати</t>
  </si>
  <si>
    <t>Обръщане страници при прозорци и врати, мазилка, шпакловка и ъглозащитна шина</t>
  </si>
  <si>
    <t>Направа куфари за скриване на ел.кабели и тръби с обикновен гипсокартон</t>
  </si>
  <si>
    <t>Шпакловка по стени и тавани</t>
  </si>
  <si>
    <t>Боядисване с блажна боя стълбищен парарпет</t>
  </si>
  <si>
    <t>Доставка и монтаж на смесителна батерия</t>
  </si>
  <si>
    <t>Доставка и монтаж на меки връзки</t>
  </si>
  <si>
    <t>Доставка и монтаж порцеланов тоалетен умивалник среден формат вкл. сифон и крепежни елементи</t>
  </si>
  <si>
    <t>Доставка и монтаж на шкаф мивка</t>
  </si>
  <si>
    <t xml:space="preserve">Доставка и монтаж на 10л бойлер </t>
  </si>
  <si>
    <t>Доставка и монтаж на окачен таван тип "Армстронг"</t>
  </si>
  <si>
    <t>Преработка на тръби ППР ф20</t>
  </si>
  <si>
    <t>Преработка на PVC тръби ф50</t>
  </si>
  <si>
    <t>Демонтаж на луминисцентно осветително тяло</t>
  </si>
  <si>
    <t>Доставка и монтаж  луминисцентно осветително тяло 4х18 в болнични стаи</t>
  </si>
  <si>
    <t>Доставка и монтаж  луминисцентно осветително тяло 4х18 за окачен таван</t>
  </si>
  <si>
    <t>Направа на улей в тухлена зидария - стара със сечение на улея до 5х5 см</t>
  </si>
  <si>
    <t>Измазване на улей в тухлена зидария</t>
  </si>
  <si>
    <t>Доставка и полагане на кабел СВТ 2х2,5</t>
  </si>
  <si>
    <t>Доставка и монтаж на кабелни канали по коридор за скриване на съществуващи ел. проводници</t>
  </si>
  <si>
    <t>Демонтаж на ключове и контакти</t>
  </si>
  <si>
    <t>Доставка и монтаж на еденични ключове и контакти - IP 20</t>
  </si>
  <si>
    <t>Направа предстенна обшивка по стени тип "Кнауф", изпълнена с носеща скара от метални профили и  крайно покритие от един слой  гипскартон с дебелина 12.5мм</t>
  </si>
  <si>
    <t>Монтаж по стени на хомогенна PVC настилка с дебелина 1.5мм, с цвят по преценка на проектанта</t>
  </si>
  <si>
    <t>Доставка и монтаж на мивка с плот от неръждавейка</t>
  </si>
  <si>
    <t>ОБЩО ЗА ЧАСТ Б. БЕЗ ДДС:</t>
  </si>
  <si>
    <t>ОБЩО ЗА ЧАСТ В. БЕЗ ДДС:</t>
  </si>
  <si>
    <t>ОБЩО ЗА ЧАСТ А; Б И В БЕЗ ДДС:</t>
  </si>
  <si>
    <t>В. ЧАСТИЧЕН РЕМОНТ НА ШЕСТЕТАЖЕН КОРПУС НА БАЗА 2</t>
  </si>
  <si>
    <t xml:space="preserve">Направа циментова замазка по демонтирани первази и подове </t>
  </si>
  <si>
    <t xml:space="preserve">Направа настилка с гранитогрес </t>
  </si>
  <si>
    <t xml:space="preserve">Направа фаянсова облицовка </t>
  </si>
  <si>
    <t>Доставка и монтаж на тоалетни умивалници</t>
  </si>
  <si>
    <t>A. „Ремонт на ДКБ (Диагностично Консултативен блок)  на I -ви етаж и Ремонт на Хирургично отделение на ІІ и ІІІ – ти етажи – База 1 към „Комплексен онкологичен център – гр. Пловдив“ ЕООД.</t>
  </si>
  <si>
    <t>Приложение №1</t>
  </si>
  <si>
    <t>Утвърдил:</t>
  </si>
  <si>
    <t>Д-р Калин Калинов</t>
  </si>
  <si>
    <t>Управител на „КОЦ-Пловдив” ЕООД</t>
  </si>
  <si>
    <t>Прогнозна стойност
 (в лева) без ДДС</t>
  </si>
  <si>
    <t>Изготвил:</t>
  </si>
  <si>
    <t>"Ремонт на база І и база ІІ на „КОЦ - Пловдив” ЕООД"</t>
  </si>
  <si>
    <t>ТЕХНИЧЕСКА СПЕЦИФИКАЦИЯ</t>
  </si>
  <si>
    <t>Б. Преоборудване на етаж от двуетажна масивна сграда - Лъчетерапевтичен комплекс за нуждите на "КОЦ-Пловдив" ЕООД гр. Пловдив, находящ се в УПИ III-530.1610, кв.42 по плана на кв. "Въстанически-юг", гр. Пловдив</t>
  </si>
  <si>
    <t>Приложение №2</t>
  </si>
  <si>
    <t>ТЕХНИЧЕСКО ПРЕДЛОЖЕНИЕ</t>
  </si>
  <si>
    <t xml:space="preserve">Ще изпълня поръчката в срок от .................................  </t>
  </si>
  <si>
    <t>Приложение №3</t>
  </si>
  <si>
    <t>ЦЕНОВО ПРЕДЛОЖЕНИЕ</t>
  </si>
  <si>
    <t>Стойност
 (в лева) без ДДС</t>
  </si>
  <si>
    <t>инж. Димитър Иванов Йончев</t>
  </si>
  <si>
    <t>външен експерт</t>
  </si>
  <si>
    <t>Участник: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</si>
</sst>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#0.00"/>
    <numFmt numFmtId="181" formatCode="_-* #,##0.00&quot; лв.&quot;_-;\-* #,##0.00&quot; лв.&quot;_-;_-* \-??&quot; лв.&quot;_-;_-@_-"/>
    <numFmt numFmtId="182" formatCode="#,##0.00&quot; лв&quot;"/>
    <numFmt numFmtId="183" formatCode="#\ ###\ ###\ ##0.00&quot; лв.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double"/>
      <bottom style="double"/>
    </border>
    <border>
      <left style="thin">
        <color indexed="8"/>
      </left>
      <right style="medium"/>
      <top style="double"/>
      <bottom style="double"/>
    </border>
    <border>
      <left style="medium"/>
      <right style="thin">
        <color indexed="8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0" fontId="11" fillId="7" borderId="2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18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21" fillId="0" borderId="17" xfId="0" applyNumberFormat="1" applyFont="1" applyFill="1" applyBorder="1" applyAlignment="1">
      <alignment vertical="center"/>
    </xf>
    <xf numFmtId="181" fontId="21" fillId="0" borderId="18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>
      <alignment horizontal="justify"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17" xfId="39" applyFont="1" applyFill="1" applyBorder="1" applyAlignment="1">
      <alignment horizontal="justify" vertical="top"/>
      <protection/>
    </xf>
    <xf numFmtId="0" fontId="25" fillId="0" borderId="17" xfId="0" applyFont="1" applyFill="1" applyBorder="1" applyAlignment="1">
      <alignment horizontal="justify" vertical="top"/>
    </xf>
    <xf numFmtId="0" fontId="21" fillId="25" borderId="19" xfId="0" applyFont="1" applyFill="1" applyBorder="1" applyAlignment="1">
      <alignment horizontal="center" vertical="center"/>
    </xf>
    <xf numFmtId="181" fontId="23" fillId="25" borderId="20" xfId="0" applyNumberFormat="1" applyFont="1" applyFill="1" applyBorder="1" applyAlignment="1" applyProtection="1">
      <alignment horizontal="right" vertical="center"/>
      <protection locked="0"/>
    </xf>
    <xf numFmtId="2" fontId="21" fillId="0" borderId="17" xfId="0" applyNumberFormat="1" applyFont="1" applyFill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right" vertical="center"/>
    </xf>
    <xf numFmtId="181" fontId="23" fillId="0" borderId="18" xfId="0" applyNumberFormat="1" applyFont="1" applyFill="1" applyBorder="1" applyAlignment="1" applyProtection="1">
      <alignment horizontal="right" vertical="center"/>
      <protection locked="0"/>
    </xf>
    <xf numFmtId="0" fontId="23" fillId="0" borderId="16" xfId="0" applyFont="1" applyFill="1" applyBorder="1" applyAlignment="1">
      <alignment horizontal="left" vertical="center"/>
    </xf>
    <xf numFmtId="1" fontId="26" fillId="0" borderId="16" xfId="0" applyNumberFormat="1" applyFont="1" applyFill="1" applyBorder="1" applyAlignment="1">
      <alignment horizontal="left" vertical="center"/>
    </xf>
    <xf numFmtId="1" fontId="25" fillId="24" borderId="16" xfId="0" applyNumberFormat="1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justify" vertical="center"/>
    </xf>
    <xf numFmtId="2" fontId="25" fillId="24" borderId="17" xfId="0" applyNumberFormat="1" applyFont="1" applyFill="1" applyBorder="1" applyAlignment="1">
      <alignment horizontal="right" vertical="center"/>
    </xf>
    <xf numFmtId="2" fontId="22" fillId="0" borderId="17" xfId="0" applyNumberFormat="1" applyFont="1" applyBorder="1" applyAlignment="1" applyProtection="1">
      <alignment vertical="center"/>
      <protection locked="0"/>
    </xf>
    <xf numFmtId="0" fontId="25" fillId="24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justify" vertical="center"/>
    </xf>
    <xf numFmtId="0" fontId="25" fillId="0" borderId="17" xfId="0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right" vertical="center"/>
    </xf>
    <xf numFmtId="1" fontId="26" fillId="0" borderId="17" xfId="0" applyNumberFormat="1" applyFont="1" applyFill="1" applyBorder="1" applyAlignment="1">
      <alignment vertical="center"/>
    </xf>
    <xf numFmtId="1" fontId="20" fillId="0" borderId="17" xfId="0" applyNumberFormat="1" applyFont="1" applyFill="1" applyBorder="1" applyAlignment="1">
      <alignment vertical="center"/>
    </xf>
    <xf numFmtId="2" fontId="22" fillId="0" borderId="17" xfId="0" applyNumberFormat="1" applyFont="1" applyFill="1" applyBorder="1" applyAlignment="1" applyProtection="1">
      <alignment vertical="center"/>
      <protection locked="0"/>
    </xf>
    <xf numFmtId="0" fontId="16" fillId="0" borderId="16" xfId="0" applyFont="1" applyFill="1" applyBorder="1" applyAlignment="1">
      <alignment horizontal="left" vertical="center"/>
    </xf>
    <xf numFmtId="1" fontId="20" fillId="0" borderId="18" xfId="0" applyNumberFormat="1" applyFont="1" applyFill="1" applyBorder="1" applyAlignment="1">
      <alignment vertical="center"/>
    </xf>
    <xf numFmtId="1" fontId="25" fillId="0" borderId="16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justify" vertical="center"/>
    </xf>
    <xf numFmtId="0" fontId="23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/>
    </xf>
    <xf numFmtId="0" fontId="22" fillId="0" borderId="17" xfId="0" applyFont="1" applyBorder="1" applyAlignment="1">
      <alignment/>
    </xf>
    <xf numFmtId="181" fontId="20" fillId="0" borderId="18" xfId="0" applyNumberFormat="1" applyFont="1" applyFill="1" applyBorder="1" applyAlignment="1">
      <alignment/>
    </xf>
    <xf numFmtId="181" fontId="20" fillId="0" borderId="18" xfId="0" applyNumberFormat="1" applyFont="1" applyBorder="1" applyAlignment="1">
      <alignment/>
    </xf>
    <xf numFmtId="0" fontId="27" fillId="0" borderId="21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justify" vertical="center"/>
    </xf>
    <xf numFmtId="0" fontId="22" fillId="0" borderId="22" xfId="0" applyFont="1" applyBorder="1" applyAlignment="1">
      <alignment/>
    </xf>
    <xf numFmtId="181" fontId="20" fillId="0" borderId="23" xfId="0" applyNumberFormat="1" applyFont="1" applyBorder="1" applyAlignment="1">
      <alignment vertical="center"/>
    </xf>
    <xf numFmtId="0" fontId="21" fillId="26" borderId="21" xfId="0" applyFont="1" applyFill="1" applyBorder="1" applyAlignment="1" applyProtection="1">
      <alignment horizontal="center" vertical="center"/>
      <protection locked="0"/>
    </xf>
    <xf numFmtId="181" fontId="23" fillId="26" borderId="23" xfId="0" applyNumberFormat="1" applyFont="1" applyFill="1" applyBorder="1" applyAlignment="1" applyProtection="1">
      <alignment horizontal="right" vertical="center"/>
      <protection locked="0"/>
    </xf>
    <xf numFmtId="0" fontId="21" fillId="25" borderId="24" xfId="0" applyFont="1" applyFill="1" applyBorder="1" applyAlignment="1">
      <alignment horizontal="center" vertical="center"/>
    </xf>
    <xf numFmtId="181" fontId="23" fillId="25" borderId="25" xfId="0" applyNumberFormat="1" applyFont="1" applyFill="1" applyBorder="1" applyAlignment="1" applyProtection="1">
      <alignment horizontal="right" vertical="center"/>
      <protection locked="0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181" fontId="23" fillId="0" borderId="27" xfId="0" applyNumberFormat="1" applyFont="1" applyFill="1" applyBorder="1" applyAlignment="1" applyProtection="1">
      <alignment horizontal="right" vertical="center"/>
      <protection locked="0"/>
    </xf>
    <xf numFmtId="0" fontId="23" fillId="0" borderId="28" xfId="0" applyFont="1" applyFill="1" applyBorder="1" applyAlignment="1">
      <alignment horizontal="center" vertical="center"/>
    </xf>
    <xf numFmtId="181" fontId="23" fillId="0" borderId="29" xfId="0" applyNumberFormat="1" applyFont="1" applyFill="1" applyBorder="1" applyAlignment="1">
      <alignment vertical="center"/>
    </xf>
    <xf numFmtId="0" fontId="23" fillId="0" borderId="30" xfId="0" applyFont="1" applyFill="1" applyBorder="1" applyAlignment="1">
      <alignment horizontal="center" vertical="center"/>
    </xf>
    <xf numFmtId="181" fontId="23" fillId="0" borderId="31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79" fontId="22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left" vertical="center"/>
    </xf>
    <xf numFmtId="2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2" fontId="29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2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vertical="center"/>
    </xf>
    <xf numFmtId="181" fontId="22" fillId="0" borderId="12" xfId="0" applyNumberFormat="1" applyFont="1" applyFill="1" applyBorder="1" applyAlignment="1" applyProtection="1">
      <alignment horizontal="right" vertical="center"/>
      <protection locked="0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2" fontId="22" fillId="0" borderId="17" xfId="0" applyNumberFormat="1" applyFont="1" applyFill="1" applyBorder="1" applyAlignment="1">
      <alignment vertical="center"/>
    </xf>
    <xf numFmtId="181" fontId="22" fillId="0" borderId="18" xfId="0" applyNumberFormat="1" applyFont="1" applyFill="1" applyBorder="1" applyAlignment="1" applyProtection="1">
      <alignment horizontal="right" vertical="center"/>
      <protection locked="0"/>
    </xf>
    <xf numFmtId="0" fontId="25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vertical="center"/>
    </xf>
    <xf numFmtId="0" fontId="20" fillId="0" borderId="34" xfId="0" applyFont="1" applyFill="1" applyBorder="1" applyAlignment="1">
      <alignment horizontal="left" vertical="center"/>
    </xf>
    <xf numFmtId="2" fontId="22" fillId="0" borderId="17" xfId="0" applyNumberFormat="1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center" vertical="center"/>
    </xf>
    <xf numFmtId="2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>
      <alignment horizontal="center" vertical="center"/>
    </xf>
    <xf numFmtId="2" fontId="22" fillId="0" borderId="34" xfId="0" applyNumberFormat="1" applyFont="1" applyFill="1" applyBorder="1" applyAlignment="1">
      <alignment vertical="center"/>
    </xf>
    <xf numFmtId="2" fontId="22" fillId="0" borderId="18" xfId="0" applyNumberFormat="1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2" fontId="21" fillId="0" borderId="18" xfId="0" applyNumberFormat="1" applyFont="1" applyFill="1" applyBorder="1" applyAlignment="1">
      <alignment vertical="center"/>
    </xf>
    <xf numFmtId="2" fontId="25" fillId="24" borderId="18" xfId="0" applyNumberFormat="1" applyFont="1" applyFill="1" applyBorder="1" applyAlignment="1">
      <alignment horizontal="right" vertical="center"/>
    </xf>
    <xf numFmtId="2" fontId="25" fillId="0" borderId="18" xfId="0" applyNumberFormat="1" applyFont="1" applyFill="1" applyBorder="1" applyAlignment="1">
      <alignment horizontal="right" vertical="center"/>
    </xf>
    <xf numFmtId="1" fontId="26" fillId="0" borderId="18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2" fillId="0" borderId="18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 applyProtection="1">
      <alignment horizontal="right" vertical="center" wrapText="1"/>
      <protection/>
    </xf>
    <xf numFmtId="0" fontId="23" fillId="0" borderId="36" xfId="0" applyFont="1" applyFill="1" applyBorder="1" applyAlignment="1" applyProtection="1">
      <alignment horizontal="right" vertical="center" wrapText="1"/>
      <protection/>
    </xf>
    <xf numFmtId="0" fontId="23" fillId="0" borderId="37" xfId="0" applyFont="1" applyFill="1" applyBorder="1" applyAlignment="1" applyProtection="1">
      <alignment horizontal="right" vertical="center" wrapText="1"/>
      <protection/>
    </xf>
    <xf numFmtId="0" fontId="23" fillId="25" borderId="36" xfId="0" applyFont="1" applyFill="1" applyBorder="1" applyAlignment="1" applyProtection="1">
      <alignment horizontal="right" vertical="center" wrapText="1"/>
      <protection/>
    </xf>
    <xf numFmtId="0" fontId="23" fillId="26" borderId="38" xfId="0" applyFont="1" applyFill="1" applyBorder="1" applyAlignment="1">
      <alignment horizontal="center" vertical="center" wrapText="1"/>
    </xf>
    <xf numFmtId="0" fontId="23" fillId="26" borderId="39" xfId="0" applyFont="1" applyFill="1" applyBorder="1" applyAlignment="1">
      <alignment horizontal="center" vertical="center" wrapText="1"/>
    </xf>
    <xf numFmtId="0" fontId="23" fillId="26" borderId="40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 applyProtection="1">
      <alignment horizontal="right" vertical="center" wrapText="1"/>
      <protection/>
    </xf>
    <xf numFmtId="0" fontId="23" fillId="25" borderId="38" xfId="0" applyFont="1" applyFill="1" applyBorder="1" applyAlignment="1">
      <alignment horizontal="center" vertical="center" wrapText="1"/>
    </xf>
    <xf numFmtId="0" fontId="23" fillId="25" borderId="39" xfId="0" applyFont="1" applyFill="1" applyBorder="1" applyAlignment="1">
      <alignment horizontal="center" vertical="center" wrapText="1"/>
    </xf>
    <xf numFmtId="0" fontId="23" fillId="25" borderId="40" xfId="0" applyFont="1" applyFill="1" applyBorder="1" applyAlignment="1">
      <alignment horizontal="center" vertical="center" wrapText="1"/>
    </xf>
    <xf numFmtId="0" fontId="23" fillId="25" borderId="41" xfId="0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3" fillId="25" borderId="25" xfId="0" applyFont="1" applyFill="1" applyBorder="1" applyAlignment="1" applyProtection="1">
      <alignment horizontal="right" vertical="center" wrapText="1"/>
      <protection/>
    </xf>
    <xf numFmtId="0" fontId="23" fillId="25" borderId="29" xfId="0" applyFont="1" applyFill="1" applyBorder="1" applyAlignment="1" applyProtection="1">
      <alignment horizontal="right" vertical="center" wrapText="1"/>
      <protection/>
    </xf>
    <xf numFmtId="0" fontId="23" fillId="26" borderId="23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Style 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212"/>
  <sheetViews>
    <sheetView zoomScale="130" zoomScaleNormal="130" workbookViewId="0" topLeftCell="A184">
      <selection activeCell="B210" sqref="B210"/>
    </sheetView>
  </sheetViews>
  <sheetFormatPr defaultColWidth="9.140625" defaultRowHeight="12.75"/>
  <cols>
    <col min="1" max="1" width="4.7109375" style="3" customWidth="1"/>
    <col min="2" max="2" width="44.57421875" style="4" customWidth="1"/>
    <col min="3" max="3" width="7.57421875" style="3" customWidth="1"/>
    <col min="4" max="4" width="9.28125" style="5" customWidth="1"/>
    <col min="5" max="5" width="11.28125" style="5" customWidth="1"/>
    <col min="6" max="6" width="15.8515625" style="5" customWidth="1"/>
    <col min="7" max="16384" width="9.140625" style="6" customWidth="1"/>
  </cols>
  <sheetData>
    <row r="1" ht="15">
      <c r="F1" s="6" t="s">
        <v>196</v>
      </c>
    </row>
    <row r="3" spans="1:2" ht="15">
      <c r="A3" s="1" t="s">
        <v>197</v>
      </c>
      <c r="B3" s="2"/>
    </row>
    <row r="4" spans="1:2" ht="15">
      <c r="A4" s="1" t="s">
        <v>198</v>
      </c>
      <c r="B4" s="1"/>
    </row>
    <row r="5" spans="1:2" ht="15">
      <c r="A5" s="1" t="s">
        <v>199</v>
      </c>
      <c r="B5" s="1"/>
    </row>
    <row r="7" spans="1:6" s="7" customFormat="1" ht="15.75">
      <c r="A7" s="145" t="s">
        <v>203</v>
      </c>
      <c r="B7" s="146"/>
      <c r="C7" s="146"/>
      <c r="D7" s="146"/>
      <c r="E7" s="146"/>
      <c r="F7" s="146"/>
    </row>
    <row r="8" spans="1:6" ht="21" customHeight="1">
      <c r="A8" s="141" t="s">
        <v>138</v>
      </c>
      <c r="B8" s="142"/>
      <c r="C8" s="142"/>
      <c r="D8" s="142"/>
      <c r="E8" s="142"/>
      <c r="F8" s="142"/>
    </row>
    <row r="9" spans="1:6" ht="24" customHeight="1" thickBot="1">
      <c r="A9" s="143" t="s">
        <v>202</v>
      </c>
      <c r="B9" s="144"/>
      <c r="C9" s="144"/>
      <c r="D9" s="144"/>
      <c r="E9" s="144"/>
      <c r="F9" s="144"/>
    </row>
    <row r="10" spans="1:6" ht="57" customHeight="1">
      <c r="A10" s="8" t="s">
        <v>0</v>
      </c>
      <c r="B10" s="9" t="s">
        <v>13</v>
      </c>
      <c r="C10" s="10" t="s">
        <v>1</v>
      </c>
      <c r="D10" s="11" t="s">
        <v>12</v>
      </c>
      <c r="E10" s="12" t="s">
        <v>14</v>
      </c>
      <c r="F10" s="13" t="s">
        <v>200</v>
      </c>
    </row>
    <row r="11" spans="1:6" ht="13.5" customHeight="1" thickBot="1">
      <c r="A11" s="14">
        <v>1</v>
      </c>
      <c r="B11" s="15">
        <v>2</v>
      </c>
      <c r="C11" s="15">
        <v>3</v>
      </c>
      <c r="D11" s="15">
        <v>4</v>
      </c>
      <c r="E11" s="15">
        <v>5</v>
      </c>
      <c r="F11" s="16">
        <v>6</v>
      </c>
    </row>
    <row r="12" spans="1:6" ht="43.5" customHeight="1" thickBot="1">
      <c r="A12" s="137" t="s">
        <v>195</v>
      </c>
      <c r="B12" s="138"/>
      <c r="C12" s="138"/>
      <c r="D12" s="138"/>
      <c r="E12" s="138"/>
      <c r="F12" s="139"/>
    </row>
    <row r="13" spans="1:6" ht="12.75">
      <c r="A13" s="91">
        <v>1</v>
      </c>
      <c r="B13" s="92" t="s">
        <v>155</v>
      </c>
      <c r="C13" s="93" t="s">
        <v>4</v>
      </c>
      <c r="D13" s="94">
        <v>17.2</v>
      </c>
      <c r="E13" s="94">
        <v>5.19</v>
      </c>
      <c r="F13" s="95">
        <f>ROUND(D13*E13,2)</f>
        <v>89.27</v>
      </c>
    </row>
    <row r="14" spans="1:6" ht="12.75">
      <c r="A14" s="96">
        <v>2</v>
      </c>
      <c r="B14" s="97" t="s">
        <v>156</v>
      </c>
      <c r="C14" s="39" t="s">
        <v>2</v>
      </c>
      <c r="D14" s="98">
        <v>7.4</v>
      </c>
      <c r="E14" s="98">
        <v>297</v>
      </c>
      <c r="F14" s="99">
        <f>ROUND(D14*E14,2)</f>
        <v>2197.8</v>
      </c>
    </row>
    <row r="15" spans="1:6" ht="12.75">
      <c r="A15" s="96">
        <v>3</v>
      </c>
      <c r="B15" s="100" t="s">
        <v>157</v>
      </c>
      <c r="C15" s="101" t="s">
        <v>3</v>
      </c>
      <c r="D15" s="98">
        <v>25.4</v>
      </c>
      <c r="E15" s="98">
        <v>128.9</v>
      </c>
      <c r="F15" s="99">
        <f aca="true" t="shared" si="0" ref="F15:F56">ROUND(D15*E15,2)</f>
        <v>3274.06</v>
      </c>
    </row>
    <row r="16" spans="1:6" ht="12.75">
      <c r="A16" s="96">
        <v>4</v>
      </c>
      <c r="B16" s="100" t="s">
        <v>158</v>
      </c>
      <c r="C16" s="101" t="s">
        <v>4</v>
      </c>
      <c r="D16" s="98">
        <v>110.32</v>
      </c>
      <c r="E16" s="98">
        <v>1.6</v>
      </c>
      <c r="F16" s="99">
        <f t="shared" si="0"/>
        <v>176.51</v>
      </c>
    </row>
    <row r="17" spans="1:6" ht="12.75">
      <c r="A17" s="96">
        <v>5</v>
      </c>
      <c r="B17" s="100" t="s">
        <v>159</v>
      </c>
      <c r="C17" s="101" t="s">
        <v>4</v>
      </c>
      <c r="D17" s="98">
        <v>68.37</v>
      </c>
      <c r="E17" s="98">
        <v>1.6</v>
      </c>
      <c r="F17" s="99">
        <f t="shared" si="0"/>
        <v>109.39</v>
      </c>
    </row>
    <row r="18" spans="1:6" ht="12.75">
      <c r="A18" s="96">
        <v>6</v>
      </c>
      <c r="B18" s="100" t="s">
        <v>160</v>
      </c>
      <c r="C18" s="39" t="s">
        <v>2</v>
      </c>
      <c r="D18" s="98">
        <v>28</v>
      </c>
      <c r="E18" s="98">
        <v>2.44</v>
      </c>
      <c r="F18" s="99">
        <f t="shared" si="0"/>
        <v>68.32</v>
      </c>
    </row>
    <row r="19" spans="1:6" ht="12.75">
      <c r="A19" s="96">
        <v>7</v>
      </c>
      <c r="B19" s="100" t="s">
        <v>161</v>
      </c>
      <c r="C19" s="39" t="s">
        <v>2</v>
      </c>
      <c r="D19" s="98">
        <v>28</v>
      </c>
      <c r="E19" s="98">
        <v>4.28</v>
      </c>
      <c r="F19" s="99">
        <f t="shared" si="0"/>
        <v>119.84</v>
      </c>
    </row>
    <row r="20" spans="1:6" ht="25.5">
      <c r="A20" s="96">
        <v>11</v>
      </c>
      <c r="B20" s="100" t="s">
        <v>191</v>
      </c>
      <c r="C20" s="39" t="s">
        <v>4</v>
      </c>
      <c r="D20" s="98">
        <v>116.12</v>
      </c>
      <c r="E20" s="98">
        <v>5.77</v>
      </c>
      <c r="F20" s="99">
        <f t="shared" si="0"/>
        <v>670.01</v>
      </c>
    </row>
    <row r="21" spans="1:6" ht="12.75">
      <c r="A21" s="96">
        <v>12</v>
      </c>
      <c r="B21" s="38" t="s">
        <v>192</v>
      </c>
      <c r="C21" s="39" t="s">
        <v>4</v>
      </c>
      <c r="D21" s="98">
        <v>127.89</v>
      </c>
      <c r="E21" s="98">
        <v>38.45</v>
      </c>
      <c r="F21" s="99">
        <f t="shared" si="0"/>
        <v>4917.37</v>
      </c>
    </row>
    <row r="22" spans="1:6" ht="12.75">
      <c r="A22" s="96">
        <v>13</v>
      </c>
      <c r="B22" s="38" t="s">
        <v>193</v>
      </c>
      <c r="C22" s="39" t="s">
        <v>4</v>
      </c>
      <c r="D22" s="98">
        <v>110.32</v>
      </c>
      <c r="E22" s="98">
        <v>33.92</v>
      </c>
      <c r="F22" s="99">
        <f t="shared" si="0"/>
        <v>3742.05</v>
      </c>
    </row>
    <row r="23" spans="1:6" ht="25.5">
      <c r="A23" s="96">
        <v>14</v>
      </c>
      <c r="B23" s="38" t="s">
        <v>7</v>
      </c>
      <c r="C23" s="39" t="s">
        <v>4</v>
      </c>
      <c r="D23" s="98">
        <v>726.1</v>
      </c>
      <c r="E23" s="98">
        <v>2.15</v>
      </c>
      <c r="F23" s="99">
        <f t="shared" si="0"/>
        <v>1561.12</v>
      </c>
    </row>
    <row r="24" spans="1:6" ht="25.5">
      <c r="A24" s="96">
        <v>15</v>
      </c>
      <c r="B24" s="38" t="s">
        <v>6</v>
      </c>
      <c r="C24" s="39" t="s">
        <v>4</v>
      </c>
      <c r="D24" s="98">
        <v>726.1</v>
      </c>
      <c r="E24" s="98">
        <v>16.49</v>
      </c>
      <c r="F24" s="99">
        <f t="shared" si="0"/>
        <v>11973.39</v>
      </c>
    </row>
    <row r="25" spans="1:6" ht="25.5">
      <c r="A25" s="96">
        <v>16</v>
      </c>
      <c r="B25" s="38" t="s">
        <v>8</v>
      </c>
      <c r="C25" s="39" t="s">
        <v>4</v>
      </c>
      <c r="D25" s="98">
        <v>726.1</v>
      </c>
      <c r="E25" s="98">
        <v>63.22</v>
      </c>
      <c r="F25" s="99">
        <f t="shared" si="0"/>
        <v>45904.04</v>
      </c>
    </row>
    <row r="26" spans="1:6" ht="12.75">
      <c r="A26" s="96">
        <v>17</v>
      </c>
      <c r="B26" s="100" t="s">
        <v>16</v>
      </c>
      <c r="C26" s="39" t="s">
        <v>5</v>
      </c>
      <c r="D26" s="98">
        <v>445.4</v>
      </c>
      <c r="E26" s="98">
        <v>9.98</v>
      </c>
      <c r="F26" s="99">
        <f t="shared" si="0"/>
        <v>4445.09</v>
      </c>
    </row>
    <row r="27" spans="1:6" ht="12.75">
      <c r="A27" s="96">
        <v>18</v>
      </c>
      <c r="B27" s="102" t="s">
        <v>162</v>
      </c>
      <c r="C27" s="39" t="s">
        <v>4</v>
      </c>
      <c r="D27" s="98">
        <v>14.2</v>
      </c>
      <c r="E27" s="98">
        <v>189.15</v>
      </c>
      <c r="F27" s="99">
        <f t="shared" si="0"/>
        <v>2685.93</v>
      </c>
    </row>
    <row r="28" spans="1:6" ht="25.5">
      <c r="A28" s="96">
        <v>19</v>
      </c>
      <c r="B28" s="103" t="s">
        <v>163</v>
      </c>
      <c r="C28" s="101" t="s">
        <v>5</v>
      </c>
      <c r="D28" s="98">
        <v>426.7</v>
      </c>
      <c r="E28" s="98">
        <v>6.74</v>
      </c>
      <c r="F28" s="99">
        <f t="shared" si="0"/>
        <v>2875.96</v>
      </c>
    </row>
    <row r="29" spans="1:6" ht="25.5">
      <c r="A29" s="96">
        <v>20</v>
      </c>
      <c r="B29" s="38" t="s">
        <v>164</v>
      </c>
      <c r="C29" s="39" t="s">
        <v>4</v>
      </c>
      <c r="D29" s="98">
        <v>185.3</v>
      </c>
      <c r="E29" s="98">
        <v>29.77</v>
      </c>
      <c r="F29" s="99">
        <f t="shared" si="0"/>
        <v>5516.38</v>
      </c>
    </row>
    <row r="30" spans="1:6" ht="12.75">
      <c r="A30" s="96">
        <v>21</v>
      </c>
      <c r="B30" s="102" t="s">
        <v>165</v>
      </c>
      <c r="C30" s="39" t="s">
        <v>4</v>
      </c>
      <c r="D30" s="98">
        <v>1875</v>
      </c>
      <c r="E30" s="98">
        <v>6.7</v>
      </c>
      <c r="F30" s="99">
        <f t="shared" si="0"/>
        <v>12562.5</v>
      </c>
    </row>
    <row r="31" spans="1:6" ht="25.5">
      <c r="A31" s="96">
        <v>22</v>
      </c>
      <c r="B31" s="38" t="s">
        <v>9</v>
      </c>
      <c r="C31" s="39" t="s">
        <v>4</v>
      </c>
      <c r="D31" s="98">
        <v>2579.7</v>
      </c>
      <c r="E31" s="98">
        <v>1.98</v>
      </c>
      <c r="F31" s="99">
        <f t="shared" si="0"/>
        <v>5107.81</v>
      </c>
    </row>
    <row r="32" spans="1:6" ht="12.75">
      <c r="A32" s="96">
        <v>23</v>
      </c>
      <c r="B32" s="38" t="s">
        <v>10</v>
      </c>
      <c r="C32" s="39" t="s">
        <v>4</v>
      </c>
      <c r="D32" s="98">
        <v>2579.7</v>
      </c>
      <c r="E32" s="98">
        <v>7.95</v>
      </c>
      <c r="F32" s="99">
        <f t="shared" si="0"/>
        <v>20508.62</v>
      </c>
    </row>
    <row r="33" spans="1:6" ht="12.75">
      <c r="A33" s="96">
        <v>24</v>
      </c>
      <c r="B33" s="103" t="s">
        <v>166</v>
      </c>
      <c r="C33" s="39" t="s">
        <v>4</v>
      </c>
      <c r="D33" s="98">
        <v>26.4</v>
      </c>
      <c r="E33" s="98">
        <v>8.23</v>
      </c>
      <c r="F33" s="99">
        <f t="shared" si="0"/>
        <v>217.27</v>
      </c>
    </row>
    <row r="34" spans="1:6" ht="12.75">
      <c r="A34" s="96">
        <v>25</v>
      </c>
      <c r="B34" s="102" t="s">
        <v>167</v>
      </c>
      <c r="C34" s="101" t="s">
        <v>2</v>
      </c>
      <c r="D34" s="98">
        <v>31</v>
      </c>
      <c r="E34" s="98">
        <v>79.49</v>
      </c>
      <c r="F34" s="99">
        <f t="shared" si="0"/>
        <v>2464.19</v>
      </c>
    </row>
    <row r="35" spans="1:6" ht="25.5">
      <c r="A35" s="96">
        <v>26</v>
      </c>
      <c r="B35" s="38" t="s">
        <v>57</v>
      </c>
      <c r="C35" s="101" t="s">
        <v>2</v>
      </c>
      <c r="D35" s="98">
        <v>2</v>
      </c>
      <c r="E35" s="36">
        <v>145.27</v>
      </c>
      <c r="F35" s="99">
        <f t="shared" si="0"/>
        <v>290.54</v>
      </c>
    </row>
    <row r="36" spans="1:6" ht="12.75">
      <c r="A36" s="96">
        <v>27</v>
      </c>
      <c r="B36" s="102" t="s">
        <v>168</v>
      </c>
      <c r="C36" s="101" t="s">
        <v>2</v>
      </c>
      <c r="D36" s="98">
        <v>51</v>
      </c>
      <c r="E36" s="98">
        <v>4.55</v>
      </c>
      <c r="F36" s="99">
        <f t="shared" si="0"/>
        <v>232.05</v>
      </c>
    </row>
    <row r="37" spans="1:6" ht="38.25">
      <c r="A37" s="96">
        <v>28</v>
      </c>
      <c r="B37" s="34" t="s">
        <v>169</v>
      </c>
      <c r="C37" s="101" t="s">
        <v>2</v>
      </c>
      <c r="D37" s="98">
        <v>2</v>
      </c>
      <c r="E37" s="98">
        <v>129.93</v>
      </c>
      <c r="F37" s="99">
        <f t="shared" si="0"/>
        <v>259.86</v>
      </c>
    </row>
    <row r="38" spans="1:6" ht="12.75">
      <c r="A38" s="96"/>
      <c r="B38" s="34" t="s">
        <v>194</v>
      </c>
      <c r="C38" s="101" t="s">
        <v>2</v>
      </c>
      <c r="D38" s="98">
        <v>11</v>
      </c>
      <c r="E38" s="98">
        <v>129.93</v>
      </c>
      <c r="F38" s="99">
        <f t="shared" si="0"/>
        <v>1429.23</v>
      </c>
    </row>
    <row r="39" spans="1:6" ht="12.75">
      <c r="A39" s="96">
        <v>31</v>
      </c>
      <c r="B39" s="102" t="s">
        <v>170</v>
      </c>
      <c r="C39" s="101" t="s">
        <v>2</v>
      </c>
      <c r="D39" s="98">
        <v>18</v>
      </c>
      <c r="E39" s="98">
        <v>158.55</v>
      </c>
      <c r="F39" s="99">
        <f t="shared" si="0"/>
        <v>2853.9</v>
      </c>
    </row>
    <row r="40" spans="1:6" ht="12.75">
      <c r="A40" s="96">
        <v>32</v>
      </c>
      <c r="B40" s="38" t="s">
        <v>171</v>
      </c>
      <c r="C40" s="101" t="s">
        <v>2</v>
      </c>
      <c r="D40" s="98">
        <v>18</v>
      </c>
      <c r="E40" s="98">
        <v>184.57</v>
      </c>
      <c r="F40" s="99">
        <f t="shared" si="0"/>
        <v>3322.26</v>
      </c>
    </row>
    <row r="41" spans="1:6" ht="25.5">
      <c r="A41" s="96">
        <v>33</v>
      </c>
      <c r="B41" s="103" t="s">
        <v>172</v>
      </c>
      <c r="C41" s="39" t="s">
        <v>4</v>
      </c>
      <c r="D41" s="98">
        <v>333.16</v>
      </c>
      <c r="E41" s="98">
        <v>38.2</v>
      </c>
      <c r="F41" s="99">
        <f t="shared" si="0"/>
        <v>12726.71</v>
      </c>
    </row>
    <row r="42" spans="1:6" ht="12.75">
      <c r="A42" s="96">
        <v>34</v>
      </c>
      <c r="B42" s="102" t="s">
        <v>173</v>
      </c>
      <c r="C42" s="101" t="s">
        <v>5</v>
      </c>
      <c r="D42" s="98">
        <v>85</v>
      </c>
      <c r="E42" s="98">
        <v>15.32</v>
      </c>
      <c r="F42" s="99">
        <f t="shared" si="0"/>
        <v>1302.2</v>
      </c>
    </row>
    <row r="43" spans="1:6" ht="12.75">
      <c r="A43" s="96">
        <v>35</v>
      </c>
      <c r="B43" s="102" t="s">
        <v>174</v>
      </c>
      <c r="C43" s="101" t="s">
        <v>5</v>
      </c>
      <c r="D43" s="98">
        <v>22</v>
      </c>
      <c r="E43" s="98">
        <v>21.75</v>
      </c>
      <c r="F43" s="99">
        <f t="shared" si="0"/>
        <v>478.5</v>
      </c>
    </row>
    <row r="44" spans="1:6" ht="12.75">
      <c r="A44" s="96">
        <v>36</v>
      </c>
      <c r="B44" s="97" t="s">
        <v>175</v>
      </c>
      <c r="C44" s="101" t="s">
        <v>2</v>
      </c>
      <c r="D44" s="98">
        <v>91</v>
      </c>
      <c r="E44" s="98">
        <v>7.2</v>
      </c>
      <c r="F44" s="99">
        <f t="shared" si="0"/>
        <v>655.2</v>
      </c>
    </row>
    <row r="45" spans="1:6" ht="25.5">
      <c r="A45" s="96">
        <v>37</v>
      </c>
      <c r="B45" s="97" t="s">
        <v>176</v>
      </c>
      <c r="C45" s="39" t="s">
        <v>71</v>
      </c>
      <c r="D45" s="98">
        <v>84</v>
      </c>
      <c r="E45" s="98">
        <v>58.02</v>
      </c>
      <c r="F45" s="99">
        <f t="shared" si="0"/>
        <v>4873.68</v>
      </c>
    </row>
    <row r="46" spans="1:6" ht="25.5">
      <c r="A46" s="96">
        <v>38</v>
      </c>
      <c r="B46" s="97" t="s">
        <v>177</v>
      </c>
      <c r="C46" s="39" t="s">
        <v>71</v>
      </c>
      <c r="D46" s="98">
        <v>65</v>
      </c>
      <c r="E46" s="98">
        <v>56.02</v>
      </c>
      <c r="F46" s="99">
        <f t="shared" si="0"/>
        <v>3641.3</v>
      </c>
    </row>
    <row r="47" spans="1:6" ht="25.5">
      <c r="A47" s="96">
        <v>39</v>
      </c>
      <c r="B47" s="38" t="s">
        <v>178</v>
      </c>
      <c r="C47" s="39" t="s">
        <v>5</v>
      </c>
      <c r="D47" s="98">
        <v>260</v>
      </c>
      <c r="E47" s="98">
        <v>1.14</v>
      </c>
      <c r="F47" s="99">
        <f t="shared" si="0"/>
        <v>296.4</v>
      </c>
    </row>
    <row r="48" spans="1:6" ht="12.75">
      <c r="A48" s="96">
        <v>40</v>
      </c>
      <c r="B48" s="38" t="s">
        <v>179</v>
      </c>
      <c r="C48" s="39" t="s">
        <v>5</v>
      </c>
      <c r="D48" s="98">
        <v>260</v>
      </c>
      <c r="E48" s="98">
        <v>2.17</v>
      </c>
      <c r="F48" s="99">
        <f t="shared" si="0"/>
        <v>564.2</v>
      </c>
    </row>
    <row r="49" spans="1:6" ht="12.75">
      <c r="A49" s="96">
        <v>41</v>
      </c>
      <c r="B49" s="38" t="s">
        <v>180</v>
      </c>
      <c r="C49" s="39" t="s">
        <v>5</v>
      </c>
      <c r="D49" s="98">
        <v>320</v>
      </c>
      <c r="E49" s="98">
        <v>2.68</v>
      </c>
      <c r="F49" s="99">
        <f t="shared" si="0"/>
        <v>857.6</v>
      </c>
    </row>
    <row r="50" spans="1:6" ht="25.5">
      <c r="A50" s="96">
        <v>42</v>
      </c>
      <c r="B50" s="38" t="s">
        <v>181</v>
      </c>
      <c r="C50" s="39" t="s">
        <v>5</v>
      </c>
      <c r="D50" s="98">
        <v>192</v>
      </c>
      <c r="E50" s="98">
        <v>3.79</v>
      </c>
      <c r="F50" s="99">
        <f t="shared" si="0"/>
        <v>727.68</v>
      </c>
    </row>
    <row r="51" spans="1:6" ht="12.75">
      <c r="A51" s="96">
        <v>43</v>
      </c>
      <c r="B51" s="38" t="s">
        <v>182</v>
      </c>
      <c r="C51" s="101" t="s">
        <v>2</v>
      </c>
      <c r="D51" s="98">
        <v>167</v>
      </c>
      <c r="E51" s="98">
        <v>1.25</v>
      </c>
      <c r="F51" s="99">
        <f t="shared" si="0"/>
        <v>208.75</v>
      </c>
    </row>
    <row r="52" spans="1:6" ht="25.5">
      <c r="A52" s="96">
        <v>44</v>
      </c>
      <c r="B52" s="38" t="s">
        <v>183</v>
      </c>
      <c r="C52" s="101" t="s">
        <v>2</v>
      </c>
      <c r="D52" s="98">
        <v>167</v>
      </c>
      <c r="E52" s="98">
        <v>6.32</v>
      </c>
      <c r="F52" s="99">
        <f t="shared" si="0"/>
        <v>1055.44</v>
      </c>
    </row>
    <row r="53" spans="1:6" ht="12.75">
      <c r="A53" s="96">
        <v>45</v>
      </c>
      <c r="B53" s="38" t="s">
        <v>146</v>
      </c>
      <c r="C53" s="22" t="s">
        <v>4</v>
      </c>
      <c r="D53" s="98">
        <v>57.74</v>
      </c>
      <c r="E53" s="98">
        <v>1.67</v>
      </c>
      <c r="F53" s="99">
        <f t="shared" si="0"/>
        <v>96.43</v>
      </c>
    </row>
    <row r="54" spans="1:6" ht="51">
      <c r="A54" s="96">
        <v>46</v>
      </c>
      <c r="B54" s="23" t="s">
        <v>184</v>
      </c>
      <c r="C54" s="22" t="s">
        <v>4</v>
      </c>
      <c r="D54" s="98">
        <v>58.38</v>
      </c>
      <c r="E54" s="98">
        <v>28.35</v>
      </c>
      <c r="F54" s="99">
        <f t="shared" si="0"/>
        <v>1655.07</v>
      </c>
    </row>
    <row r="55" spans="1:6" ht="25.5">
      <c r="A55" s="96">
        <v>47</v>
      </c>
      <c r="B55" s="24" t="s">
        <v>185</v>
      </c>
      <c r="C55" s="22" t="s">
        <v>4</v>
      </c>
      <c r="D55" s="98">
        <v>81.39</v>
      </c>
      <c r="E55" s="98">
        <v>47.18</v>
      </c>
      <c r="F55" s="99">
        <f t="shared" si="0"/>
        <v>3839.98</v>
      </c>
    </row>
    <row r="56" spans="1:6" ht="26.25" thickBot="1">
      <c r="A56" s="96">
        <v>48</v>
      </c>
      <c r="B56" s="38" t="s">
        <v>186</v>
      </c>
      <c r="C56" s="101" t="s">
        <v>2</v>
      </c>
      <c r="D56" s="98">
        <v>2</v>
      </c>
      <c r="E56" s="98">
        <v>2800</v>
      </c>
      <c r="F56" s="99">
        <f t="shared" si="0"/>
        <v>5600</v>
      </c>
    </row>
    <row r="57" spans="1:6" ht="16.5" thickBot="1" thickTop="1">
      <c r="A57" s="25"/>
      <c r="B57" s="132" t="s">
        <v>68</v>
      </c>
      <c r="C57" s="132"/>
      <c r="D57" s="132"/>
      <c r="E57" s="132"/>
      <c r="F57" s="26">
        <f>SUM(F13:F56)</f>
        <v>178153.9</v>
      </c>
    </row>
    <row r="58" spans="1:6" ht="43.5" customHeight="1" thickBot="1" thickTop="1">
      <c r="A58" s="133" t="s">
        <v>204</v>
      </c>
      <c r="B58" s="134"/>
      <c r="C58" s="134"/>
      <c r="D58" s="134"/>
      <c r="E58" s="134"/>
      <c r="F58" s="135"/>
    </row>
    <row r="59" spans="1:6" ht="12.75">
      <c r="A59" s="104" t="s">
        <v>31</v>
      </c>
      <c r="B59" s="105"/>
      <c r="C59" s="105"/>
      <c r="D59" s="106"/>
      <c r="E59" s="105"/>
      <c r="F59" s="107"/>
    </row>
    <row r="60" spans="1:6" ht="12.75">
      <c r="A60" s="96">
        <v>1</v>
      </c>
      <c r="B60" s="102" t="s">
        <v>126</v>
      </c>
      <c r="C60" s="101" t="s">
        <v>127</v>
      </c>
      <c r="D60" s="98">
        <v>190</v>
      </c>
      <c r="E60" s="108">
        <v>2.08</v>
      </c>
      <c r="F60" s="99">
        <f aca="true" t="shared" si="1" ref="F60:F94">ROUND(D60*E60,2)</f>
        <v>395.2</v>
      </c>
    </row>
    <row r="61" spans="1:6" ht="25.5">
      <c r="A61" s="96">
        <v>2</v>
      </c>
      <c r="B61" s="97" t="s">
        <v>125</v>
      </c>
      <c r="C61" s="39" t="s">
        <v>3</v>
      </c>
      <c r="D61" s="98">
        <v>3.39</v>
      </c>
      <c r="E61" s="109">
        <v>196.96</v>
      </c>
      <c r="F61" s="99">
        <f t="shared" si="1"/>
        <v>667.69</v>
      </c>
    </row>
    <row r="62" spans="1:6" ht="12.75">
      <c r="A62" s="96">
        <v>3</v>
      </c>
      <c r="B62" s="38" t="s">
        <v>76</v>
      </c>
      <c r="C62" s="39" t="s">
        <v>4</v>
      </c>
      <c r="D62" s="98">
        <v>121.52</v>
      </c>
      <c r="E62" s="108">
        <v>16.17</v>
      </c>
      <c r="F62" s="99">
        <f t="shared" si="1"/>
        <v>1964.98</v>
      </c>
    </row>
    <row r="63" spans="1:6" ht="25.5">
      <c r="A63" s="96">
        <v>4</v>
      </c>
      <c r="B63" s="38" t="s">
        <v>77</v>
      </c>
      <c r="C63" s="39" t="s">
        <v>4</v>
      </c>
      <c r="D63" s="98">
        <v>121.52</v>
      </c>
      <c r="E63" s="108">
        <v>14.13</v>
      </c>
      <c r="F63" s="99">
        <f t="shared" si="1"/>
        <v>1717.08</v>
      </c>
    </row>
    <row r="64" spans="1:6" ht="12.75">
      <c r="A64" s="96">
        <v>5</v>
      </c>
      <c r="B64" s="38" t="s">
        <v>18</v>
      </c>
      <c r="C64" s="39" t="s">
        <v>4</v>
      </c>
      <c r="D64" s="98">
        <v>183.68</v>
      </c>
      <c r="E64" s="108">
        <v>18.48</v>
      </c>
      <c r="F64" s="99">
        <f t="shared" si="1"/>
        <v>3394.41</v>
      </c>
    </row>
    <row r="65" spans="1:6" ht="25.5">
      <c r="A65" s="96">
        <v>6</v>
      </c>
      <c r="B65" s="38" t="s">
        <v>6</v>
      </c>
      <c r="C65" s="39" t="s">
        <v>4</v>
      </c>
      <c r="D65" s="98">
        <v>106.59</v>
      </c>
      <c r="E65" s="108">
        <v>17.31</v>
      </c>
      <c r="F65" s="99">
        <f t="shared" si="1"/>
        <v>1845.07</v>
      </c>
    </row>
    <row r="66" spans="1:6" ht="25.5">
      <c r="A66" s="96">
        <v>7</v>
      </c>
      <c r="B66" s="38" t="s">
        <v>7</v>
      </c>
      <c r="C66" s="39" t="s">
        <v>4</v>
      </c>
      <c r="D66" s="98">
        <v>114.16</v>
      </c>
      <c r="E66" s="108">
        <v>2.15</v>
      </c>
      <c r="F66" s="99">
        <f t="shared" si="1"/>
        <v>245.44</v>
      </c>
    </row>
    <row r="67" spans="1:6" ht="25.5">
      <c r="A67" s="96">
        <v>8</v>
      </c>
      <c r="B67" s="38" t="s">
        <v>8</v>
      </c>
      <c r="C67" s="39" t="s">
        <v>4</v>
      </c>
      <c r="D67" s="98">
        <v>114.16</v>
      </c>
      <c r="E67" s="98">
        <v>63.22</v>
      </c>
      <c r="F67" s="99">
        <f t="shared" si="1"/>
        <v>7217.2</v>
      </c>
    </row>
    <row r="68" spans="1:6" ht="12.75">
      <c r="A68" s="96">
        <v>9</v>
      </c>
      <c r="B68" s="38" t="s">
        <v>16</v>
      </c>
      <c r="C68" s="101" t="s">
        <v>17</v>
      </c>
      <c r="D68" s="98">
        <v>80.25</v>
      </c>
      <c r="E68" s="108">
        <v>10.48</v>
      </c>
      <c r="F68" s="99">
        <f t="shared" si="1"/>
        <v>841.02</v>
      </c>
    </row>
    <row r="69" spans="1:6" ht="38.25">
      <c r="A69" s="96">
        <v>10</v>
      </c>
      <c r="B69" s="38" t="s">
        <v>19</v>
      </c>
      <c r="C69" s="39" t="s">
        <v>4</v>
      </c>
      <c r="D69" s="98">
        <v>41.76</v>
      </c>
      <c r="E69" s="108">
        <v>34.07</v>
      </c>
      <c r="F69" s="99">
        <f t="shared" si="1"/>
        <v>1422.76</v>
      </c>
    </row>
    <row r="70" spans="1:6" ht="38.25">
      <c r="A70" s="96">
        <v>11</v>
      </c>
      <c r="B70" s="38" t="s">
        <v>20</v>
      </c>
      <c r="C70" s="39" t="s">
        <v>4</v>
      </c>
      <c r="D70" s="98">
        <v>7.11</v>
      </c>
      <c r="E70" s="108">
        <v>37.71</v>
      </c>
      <c r="F70" s="99">
        <f t="shared" si="1"/>
        <v>268.12</v>
      </c>
    </row>
    <row r="71" spans="1:6" ht="38.25">
      <c r="A71" s="96">
        <v>12</v>
      </c>
      <c r="B71" s="38" t="s">
        <v>21</v>
      </c>
      <c r="C71" s="39" t="s">
        <v>4</v>
      </c>
      <c r="D71" s="98">
        <v>29.71</v>
      </c>
      <c r="E71" s="108">
        <v>36.15</v>
      </c>
      <c r="F71" s="99">
        <f t="shared" si="1"/>
        <v>1074.02</v>
      </c>
    </row>
    <row r="72" spans="1:6" ht="12.75">
      <c r="A72" s="96">
        <v>13</v>
      </c>
      <c r="B72" s="38" t="s">
        <v>136</v>
      </c>
      <c r="C72" s="39" t="s">
        <v>4</v>
      </c>
      <c r="D72" s="98">
        <v>16.08</v>
      </c>
      <c r="E72" s="108">
        <v>18.21</v>
      </c>
      <c r="F72" s="99">
        <f t="shared" si="1"/>
        <v>292.82</v>
      </c>
    </row>
    <row r="73" spans="1:6" ht="25.5">
      <c r="A73" s="96">
        <v>14</v>
      </c>
      <c r="B73" s="38" t="s">
        <v>139</v>
      </c>
      <c r="C73" s="101" t="s">
        <v>2</v>
      </c>
      <c r="D73" s="98">
        <v>1</v>
      </c>
      <c r="E73" s="108">
        <v>708.75</v>
      </c>
      <c r="F73" s="99">
        <f>ROUND(D73*E73,2)</f>
        <v>708.75</v>
      </c>
    </row>
    <row r="74" spans="1:6" ht="12.75">
      <c r="A74" s="96">
        <v>15</v>
      </c>
      <c r="B74" s="38" t="s">
        <v>22</v>
      </c>
      <c r="C74" s="101" t="s">
        <v>2</v>
      </c>
      <c r="D74" s="98">
        <v>2</v>
      </c>
      <c r="E74" s="108">
        <v>288.75</v>
      </c>
      <c r="F74" s="99">
        <f t="shared" si="1"/>
        <v>577.5</v>
      </c>
    </row>
    <row r="75" spans="1:6" ht="12.75">
      <c r="A75" s="96">
        <v>16</v>
      </c>
      <c r="B75" s="38" t="s">
        <v>23</v>
      </c>
      <c r="C75" s="101" t="s">
        <v>2</v>
      </c>
      <c r="D75" s="98">
        <v>4</v>
      </c>
      <c r="E75" s="108">
        <v>260.4</v>
      </c>
      <c r="F75" s="99">
        <f t="shared" si="1"/>
        <v>1041.6</v>
      </c>
    </row>
    <row r="76" spans="1:6" ht="12.75">
      <c r="A76" s="96">
        <v>17</v>
      </c>
      <c r="B76" s="38" t="s">
        <v>24</v>
      </c>
      <c r="C76" s="101" t="s">
        <v>2</v>
      </c>
      <c r="D76" s="98">
        <v>4</v>
      </c>
      <c r="E76" s="108">
        <v>348.6</v>
      </c>
      <c r="F76" s="99">
        <f t="shared" si="1"/>
        <v>1394.4</v>
      </c>
    </row>
    <row r="77" spans="1:6" ht="12.75">
      <c r="A77" s="96">
        <v>18</v>
      </c>
      <c r="B77" s="38" t="s">
        <v>25</v>
      </c>
      <c r="C77" s="101" t="s">
        <v>2</v>
      </c>
      <c r="D77" s="98">
        <v>1</v>
      </c>
      <c r="E77" s="108">
        <v>205.09</v>
      </c>
      <c r="F77" s="99">
        <f t="shared" si="1"/>
        <v>205.09</v>
      </c>
    </row>
    <row r="78" spans="1:6" ht="25.5">
      <c r="A78" s="96">
        <v>19</v>
      </c>
      <c r="B78" s="38" t="s">
        <v>81</v>
      </c>
      <c r="C78" s="101" t="s">
        <v>5</v>
      </c>
      <c r="D78" s="98">
        <v>12.3</v>
      </c>
      <c r="E78" s="108">
        <v>11.79</v>
      </c>
      <c r="F78" s="99">
        <f t="shared" si="1"/>
        <v>145.02</v>
      </c>
    </row>
    <row r="79" spans="1:6" ht="25.5">
      <c r="A79" s="96">
        <v>20</v>
      </c>
      <c r="B79" s="38" t="s">
        <v>80</v>
      </c>
      <c r="C79" s="101" t="s">
        <v>5</v>
      </c>
      <c r="D79" s="98">
        <v>12.3</v>
      </c>
      <c r="E79" s="108">
        <v>18.32</v>
      </c>
      <c r="F79" s="99">
        <f t="shared" si="1"/>
        <v>225.34</v>
      </c>
    </row>
    <row r="80" spans="1:6" ht="25.5">
      <c r="A80" s="96">
        <v>21</v>
      </c>
      <c r="B80" s="103" t="s">
        <v>26</v>
      </c>
      <c r="C80" s="101" t="s">
        <v>5</v>
      </c>
      <c r="D80" s="98">
        <v>151</v>
      </c>
      <c r="E80" s="108">
        <v>7.08</v>
      </c>
      <c r="F80" s="99">
        <f t="shared" si="1"/>
        <v>1069.08</v>
      </c>
    </row>
    <row r="81" spans="1:6" ht="12.75">
      <c r="A81" s="96">
        <v>22</v>
      </c>
      <c r="B81" s="102" t="s">
        <v>27</v>
      </c>
      <c r="C81" s="39" t="s">
        <v>4</v>
      </c>
      <c r="D81" s="98">
        <v>261.92</v>
      </c>
      <c r="E81" s="108">
        <v>7.04</v>
      </c>
      <c r="F81" s="99">
        <f t="shared" si="1"/>
        <v>1843.92</v>
      </c>
    </row>
    <row r="82" spans="1:6" ht="25.5">
      <c r="A82" s="96">
        <v>23</v>
      </c>
      <c r="B82" s="38" t="s">
        <v>9</v>
      </c>
      <c r="C82" s="39" t="s">
        <v>4</v>
      </c>
      <c r="D82" s="98">
        <v>278.08</v>
      </c>
      <c r="E82" s="108">
        <v>1.98</v>
      </c>
      <c r="F82" s="99">
        <f t="shared" si="1"/>
        <v>550.6</v>
      </c>
    </row>
    <row r="83" spans="1:6" ht="12.75">
      <c r="A83" s="96">
        <v>24</v>
      </c>
      <c r="B83" s="38" t="s">
        <v>10</v>
      </c>
      <c r="C83" s="39" t="s">
        <v>4</v>
      </c>
      <c r="D83" s="98">
        <v>278.08</v>
      </c>
      <c r="E83" s="108">
        <v>7.95</v>
      </c>
      <c r="F83" s="99">
        <f t="shared" si="1"/>
        <v>2210.74</v>
      </c>
    </row>
    <row r="84" spans="1:6" ht="25.5">
      <c r="A84" s="96">
        <v>25</v>
      </c>
      <c r="B84" s="38" t="s">
        <v>145</v>
      </c>
      <c r="C84" s="39" t="s">
        <v>4</v>
      </c>
      <c r="D84" s="98">
        <v>106.13</v>
      </c>
      <c r="E84" s="108">
        <v>36.96</v>
      </c>
      <c r="F84" s="99">
        <f t="shared" si="1"/>
        <v>3922.56</v>
      </c>
    </row>
    <row r="85" spans="1:6" ht="38.25">
      <c r="A85" s="96">
        <v>26</v>
      </c>
      <c r="B85" s="38" t="s">
        <v>141</v>
      </c>
      <c r="C85" s="39" t="s">
        <v>4</v>
      </c>
      <c r="D85" s="98">
        <v>11.71</v>
      </c>
      <c r="E85" s="108">
        <v>34.81</v>
      </c>
      <c r="F85" s="99">
        <f t="shared" si="1"/>
        <v>407.63</v>
      </c>
    </row>
    <row r="86" spans="1:6" ht="12.75">
      <c r="A86" s="96">
        <v>27</v>
      </c>
      <c r="B86" s="38" t="s">
        <v>29</v>
      </c>
      <c r="C86" s="39" t="s">
        <v>4</v>
      </c>
      <c r="D86" s="98">
        <v>93.72</v>
      </c>
      <c r="E86" s="108">
        <v>35.62</v>
      </c>
      <c r="F86" s="99">
        <f t="shared" si="1"/>
        <v>3338.31</v>
      </c>
    </row>
    <row r="87" spans="1:6" ht="25.5">
      <c r="A87" s="96">
        <v>28</v>
      </c>
      <c r="B87" s="38" t="s">
        <v>28</v>
      </c>
      <c r="C87" s="39" t="s">
        <v>4</v>
      </c>
      <c r="D87" s="98">
        <v>16.83</v>
      </c>
      <c r="E87" s="108">
        <v>40.37</v>
      </c>
      <c r="F87" s="99">
        <f t="shared" si="1"/>
        <v>679.43</v>
      </c>
    </row>
    <row r="88" spans="1:6" ht="25.5">
      <c r="A88" s="96">
        <v>29</v>
      </c>
      <c r="B88" s="38" t="s">
        <v>30</v>
      </c>
      <c r="C88" s="39" t="s">
        <v>5</v>
      </c>
      <c r="D88" s="98">
        <v>1.4</v>
      </c>
      <c r="E88" s="108">
        <v>16.78</v>
      </c>
      <c r="F88" s="99">
        <f t="shared" si="1"/>
        <v>23.49</v>
      </c>
    </row>
    <row r="89" spans="1:6" ht="25.5">
      <c r="A89" s="96">
        <v>30</v>
      </c>
      <c r="B89" s="38" t="s">
        <v>33</v>
      </c>
      <c r="C89" s="39" t="s">
        <v>5</v>
      </c>
      <c r="D89" s="98">
        <v>13.8</v>
      </c>
      <c r="E89" s="108">
        <v>20.38</v>
      </c>
      <c r="F89" s="99">
        <f t="shared" si="1"/>
        <v>281.24</v>
      </c>
    </row>
    <row r="90" spans="1:6" ht="12.75">
      <c r="A90" s="96">
        <v>31</v>
      </c>
      <c r="B90" s="103" t="s">
        <v>78</v>
      </c>
      <c r="C90" s="39" t="s">
        <v>4</v>
      </c>
      <c r="D90" s="98">
        <v>92.34</v>
      </c>
      <c r="E90" s="108">
        <v>1.68</v>
      </c>
      <c r="F90" s="99">
        <f t="shared" si="1"/>
        <v>155.13</v>
      </c>
    </row>
    <row r="91" spans="1:6" ht="12.75">
      <c r="A91" s="96">
        <v>32</v>
      </c>
      <c r="B91" s="103" t="s">
        <v>135</v>
      </c>
      <c r="C91" s="39" t="s">
        <v>4</v>
      </c>
      <c r="D91" s="98">
        <v>168.74</v>
      </c>
      <c r="E91" s="108">
        <v>11.34</v>
      </c>
      <c r="F91" s="99">
        <f>ROUND(D91*E91,2)</f>
        <v>1913.51</v>
      </c>
    </row>
    <row r="92" spans="1:6" ht="38.25">
      <c r="A92" s="96">
        <v>33</v>
      </c>
      <c r="B92" s="103" t="s">
        <v>134</v>
      </c>
      <c r="C92" s="101" t="s">
        <v>5</v>
      </c>
      <c r="D92" s="98">
        <v>28.2</v>
      </c>
      <c r="E92" s="108">
        <v>14.27</v>
      </c>
      <c r="F92" s="99">
        <f t="shared" si="1"/>
        <v>402.41</v>
      </c>
    </row>
    <row r="93" spans="1:6" ht="25.5">
      <c r="A93" s="96">
        <v>34</v>
      </c>
      <c r="B93" s="103" t="s">
        <v>137</v>
      </c>
      <c r="C93" s="39" t="s">
        <v>4</v>
      </c>
      <c r="D93" s="98">
        <v>168.74</v>
      </c>
      <c r="E93" s="108">
        <v>19.67</v>
      </c>
      <c r="F93" s="99">
        <f t="shared" si="1"/>
        <v>3319.12</v>
      </c>
    </row>
    <row r="94" spans="1:6" ht="12.75">
      <c r="A94" s="96">
        <v>35</v>
      </c>
      <c r="B94" s="38" t="s">
        <v>79</v>
      </c>
      <c r="C94" s="28" t="s">
        <v>4</v>
      </c>
      <c r="D94" s="98">
        <v>137.81</v>
      </c>
      <c r="E94" s="108">
        <v>2.43</v>
      </c>
      <c r="F94" s="99">
        <f t="shared" si="1"/>
        <v>334.88</v>
      </c>
    </row>
    <row r="95" spans="1:6" ht="15">
      <c r="A95" s="17"/>
      <c r="B95" s="29" t="s">
        <v>60</v>
      </c>
      <c r="C95" s="18"/>
      <c r="D95" s="19"/>
      <c r="E95" s="27"/>
      <c r="F95" s="30">
        <f>SUM(F60:F94)</f>
        <v>46095.56</v>
      </c>
    </row>
    <row r="96" spans="1:6" ht="15">
      <c r="A96" s="31" t="s">
        <v>32</v>
      </c>
      <c r="B96" s="21"/>
      <c r="C96" s="18"/>
      <c r="D96" s="19"/>
      <c r="E96" s="27"/>
      <c r="F96" s="20"/>
    </row>
    <row r="97" spans="1:6" ht="15">
      <c r="A97" s="32" t="s">
        <v>59</v>
      </c>
      <c r="B97" s="21"/>
      <c r="C97" s="18"/>
      <c r="D97" s="19"/>
      <c r="E97" s="27"/>
      <c r="F97" s="20"/>
    </row>
    <row r="98" spans="1:6" ht="25.5">
      <c r="A98" s="33">
        <v>1</v>
      </c>
      <c r="B98" s="34" t="s">
        <v>34</v>
      </c>
      <c r="C98" s="22" t="s">
        <v>15</v>
      </c>
      <c r="D98" s="35">
        <v>30</v>
      </c>
      <c r="E98" s="36">
        <v>6.44</v>
      </c>
      <c r="F98" s="99">
        <f aca="true" t="shared" si="2" ref="F98:F125">ROUND(D98*E98,2)</f>
        <v>193.2</v>
      </c>
    </row>
    <row r="99" spans="1:6" ht="25.5">
      <c r="A99" s="33">
        <f>A98+1</f>
        <v>2</v>
      </c>
      <c r="B99" s="34" t="s">
        <v>35</v>
      </c>
      <c r="C99" s="22" t="s">
        <v>15</v>
      </c>
      <c r="D99" s="35">
        <v>30</v>
      </c>
      <c r="E99" s="36">
        <v>7.21</v>
      </c>
      <c r="F99" s="99">
        <f t="shared" si="2"/>
        <v>216.3</v>
      </c>
    </row>
    <row r="100" spans="1:6" ht="25.5">
      <c r="A100" s="33">
        <f>A99+1</f>
        <v>3</v>
      </c>
      <c r="B100" s="34" t="s">
        <v>36</v>
      </c>
      <c r="C100" s="22" t="s">
        <v>2</v>
      </c>
      <c r="D100" s="35">
        <v>8</v>
      </c>
      <c r="E100" s="36">
        <v>4.78</v>
      </c>
      <c r="F100" s="99">
        <f t="shared" si="2"/>
        <v>38.24</v>
      </c>
    </row>
    <row r="101" spans="1:6" ht="12.75">
      <c r="A101" s="33">
        <f aca="true" t="shared" si="3" ref="A101:A111">A100+1</f>
        <v>4</v>
      </c>
      <c r="B101" s="37" t="s">
        <v>55</v>
      </c>
      <c r="C101" s="22" t="s">
        <v>2</v>
      </c>
      <c r="D101" s="35">
        <v>2</v>
      </c>
      <c r="E101" s="36">
        <v>8.21</v>
      </c>
      <c r="F101" s="99">
        <f t="shared" si="2"/>
        <v>16.42</v>
      </c>
    </row>
    <row r="102" spans="1:6" ht="25.5">
      <c r="A102" s="33">
        <f t="shared" si="3"/>
        <v>5</v>
      </c>
      <c r="B102" s="34" t="s">
        <v>56</v>
      </c>
      <c r="C102" s="22" t="s">
        <v>2</v>
      </c>
      <c r="D102" s="35">
        <v>3</v>
      </c>
      <c r="E102" s="36">
        <v>83.46</v>
      </c>
      <c r="F102" s="99">
        <f t="shared" si="2"/>
        <v>250.38</v>
      </c>
    </row>
    <row r="103" spans="1:6" ht="25.5">
      <c r="A103" s="33">
        <f t="shared" si="3"/>
        <v>6</v>
      </c>
      <c r="B103" s="38" t="s">
        <v>57</v>
      </c>
      <c r="C103" s="39" t="s">
        <v>2</v>
      </c>
      <c r="D103" s="40">
        <v>2</v>
      </c>
      <c r="E103" s="36">
        <v>152.53</v>
      </c>
      <c r="F103" s="99">
        <f t="shared" si="2"/>
        <v>305.06</v>
      </c>
    </row>
    <row r="104" spans="1:6" ht="12.75">
      <c r="A104" s="33">
        <f t="shared" si="3"/>
        <v>7</v>
      </c>
      <c r="B104" s="37" t="s">
        <v>37</v>
      </c>
      <c r="C104" s="22" t="s">
        <v>2</v>
      </c>
      <c r="D104" s="35">
        <v>30</v>
      </c>
      <c r="E104" s="36">
        <v>5.12</v>
      </c>
      <c r="F104" s="99">
        <f t="shared" si="2"/>
        <v>153.6</v>
      </c>
    </row>
    <row r="105" spans="1:6" ht="12.75">
      <c r="A105" s="33">
        <f t="shared" si="3"/>
        <v>8</v>
      </c>
      <c r="B105" s="37" t="s">
        <v>38</v>
      </c>
      <c r="C105" s="22" t="s">
        <v>2</v>
      </c>
      <c r="D105" s="35">
        <v>20</v>
      </c>
      <c r="E105" s="36">
        <v>6.43</v>
      </c>
      <c r="F105" s="99">
        <f t="shared" si="2"/>
        <v>128.6</v>
      </c>
    </row>
    <row r="106" spans="1:6" ht="38.25">
      <c r="A106" s="33">
        <f t="shared" si="3"/>
        <v>9</v>
      </c>
      <c r="B106" s="34" t="s">
        <v>39</v>
      </c>
      <c r="C106" s="22" t="s">
        <v>15</v>
      </c>
      <c r="D106" s="35">
        <v>60</v>
      </c>
      <c r="E106" s="36">
        <v>4.16</v>
      </c>
      <c r="F106" s="99">
        <f t="shared" si="2"/>
        <v>249.6</v>
      </c>
    </row>
    <row r="107" spans="1:6" ht="25.5">
      <c r="A107" s="33">
        <f t="shared" si="3"/>
        <v>10</v>
      </c>
      <c r="B107" s="34" t="s">
        <v>40</v>
      </c>
      <c r="C107" s="22" t="s">
        <v>2</v>
      </c>
      <c r="D107" s="35">
        <v>11</v>
      </c>
      <c r="E107" s="36">
        <v>12.34</v>
      </c>
      <c r="F107" s="99">
        <f t="shared" si="2"/>
        <v>135.74</v>
      </c>
    </row>
    <row r="108" spans="1:6" ht="12.75">
      <c r="A108" s="33">
        <f t="shared" si="3"/>
        <v>11</v>
      </c>
      <c r="B108" s="34" t="s">
        <v>53</v>
      </c>
      <c r="C108" s="22" t="s">
        <v>15</v>
      </c>
      <c r="D108" s="35">
        <v>18</v>
      </c>
      <c r="E108" s="36">
        <v>1.75</v>
      </c>
      <c r="F108" s="99">
        <f t="shared" si="2"/>
        <v>31.5</v>
      </c>
    </row>
    <row r="109" spans="1:6" ht="12.75">
      <c r="A109" s="33">
        <f t="shared" si="3"/>
        <v>12</v>
      </c>
      <c r="B109" s="34" t="s">
        <v>54</v>
      </c>
      <c r="C109" s="22" t="s">
        <v>15</v>
      </c>
      <c r="D109" s="35">
        <v>18</v>
      </c>
      <c r="E109" s="36">
        <v>2.6</v>
      </c>
      <c r="F109" s="99">
        <f t="shared" si="2"/>
        <v>46.8</v>
      </c>
    </row>
    <row r="110" spans="1:6" ht="12.75">
      <c r="A110" s="33">
        <f t="shared" si="3"/>
        <v>13</v>
      </c>
      <c r="B110" s="34" t="s">
        <v>41</v>
      </c>
      <c r="C110" s="22" t="s">
        <v>15</v>
      </c>
      <c r="D110" s="35">
        <v>60</v>
      </c>
      <c r="E110" s="36">
        <v>0.79</v>
      </c>
      <c r="F110" s="99">
        <f t="shared" si="2"/>
        <v>47.4</v>
      </c>
    </row>
    <row r="111" spans="1:6" ht="12.75">
      <c r="A111" s="33">
        <f t="shared" si="3"/>
        <v>14</v>
      </c>
      <c r="B111" s="34" t="s">
        <v>42</v>
      </c>
      <c r="C111" s="22" t="s">
        <v>15</v>
      </c>
      <c r="D111" s="35">
        <v>60</v>
      </c>
      <c r="E111" s="36">
        <v>1.18</v>
      </c>
      <c r="F111" s="99">
        <f t="shared" si="2"/>
        <v>70.8</v>
      </c>
    </row>
    <row r="112" spans="1:6" ht="12.75">
      <c r="A112" s="32" t="s">
        <v>58</v>
      </c>
      <c r="B112" s="41"/>
      <c r="C112" s="41"/>
      <c r="D112" s="41"/>
      <c r="E112" s="42">
        <v>0</v>
      </c>
      <c r="F112" s="99"/>
    </row>
    <row r="113" spans="1:6" ht="12.75">
      <c r="A113" s="33">
        <v>1</v>
      </c>
      <c r="B113" s="34" t="s">
        <v>43</v>
      </c>
      <c r="C113" s="22" t="s">
        <v>15</v>
      </c>
      <c r="D113" s="35">
        <v>30</v>
      </c>
      <c r="E113" s="36">
        <v>9.43</v>
      </c>
      <c r="F113" s="99">
        <f t="shared" si="2"/>
        <v>282.9</v>
      </c>
    </row>
    <row r="114" spans="1:6" ht="25.5">
      <c r="A114" s="33">
        <f aca="true" t="shared" si="4" ref="A114:A125">A113+1</f>
        <v>2</v>
      </c>
      <c r="B114" s="34" t="s">
        <v>44</v>
      </c>
      <c r="C114" s="22" t="s">
        <v>15</v>
      </c>
      <c r="D114" s="35">
        <v>30</v>
      </c>
      <c r="E114" s="36">
        <v>19.79</v>
      </c>
      <c r="F114" s="99">
        <f t="shared" si="2"/>
        <v>593.7</v>
      </c>
    </row>
    <row r="115" spans="1:6" ht="25.5">
      <c r="A115" s="33">
        <f t="shared" si="4"/>
        <v>3</v>
      </c>
      <c r="B115" s="38" t="s">
        <v>45</v>
      </c>
      <c r="C115" s="39" t="s">
        <v>2</v>
      </c>
      <c r="D115" s="40">
        <v>2</v>
      </c>
      <c r="E115" s="43">
        <v>24.77</v>
      </c>
      <c r="F115" s="99">
        <f t="shared" si="2"/>
        <v>49.54</v>
      </c>
    </row>
    <row r="116" spans="1:6" ht="38.25">
      <c r="A116" s="33">
        <f t="shared" si="4"/>
        <v>4</v>
      </c>
      <c r="B116" s="34" t="s">
        <v>46</v>
      </c>
      <c r="C116" s="22" t="s">
        <v>2</v>
      </c>
      <c r="D116" s="35">
        <v>2</v>
      </c>
      <c r="E116" s="36">
        <v>157.35</v>
      </c>
      <c r="F116" s="99">
        <f t="shared" si="2"/>
        <v>314.7</v>
      </c>
    </row>
    <row r="117" spans="1:6" ht="38.25">
      <c r="A117" s="33">
        <f t="shared" si="4"/>
        <v>5</v>
      </c>
      <c r="B117" s="38" t="s">
        <v>47</v>
      </c>
      <c r="C117" s="22" t="s">
        <v>2</v>
      </c>
      <c r="D117" s="35">
        <v>2</v>
      </c>
      <c r="E117" s="36">
        <v>136.43</v>
      </c>
      <c r="F117" s="99">
        <f t="shared" si="2"/>
        <v>272.86</v>
      </c>
    </row>
    <row r="118" spans="1:6" ht="12.75">
      <c r="A118" s="33">
        <f t="shared" si="4"/>
        <v>6</v>
      </c>
      <c r="B118" s="34" t="s">
        <v>48</v>
      </c>
      <c r="C118" s="22" t="s">
        <v>2</v>
      </c>
      <c r="D118" s="35">
        <v>2</v>
      </c>
      <c r="E118" s="36">
        <v>7.57</v>
      </c>
      <c r="F118" s="99">
        <f t="shared" si="2"/>
        <v>15.14</v>
      </c>
    </row>
    <row r="119" spans="1:6" ht="12.75">
      <c r="A119" s="33">
        <f t="shared" si="4"/>
        <v>7</v>
      </c>
      <c r="B119" s="34" t="s">
        <v>49</v>
      </c>
      <c r="C119" s="22" t="s">
        <v>2</v>
      </c>
      <c r="D119" s="35">
        <v>2</v>
      </c>
      <c r="E119" s="36">
        <v>11.97</v>
      </c>
      <c r="F119" s="99">
        <f t="shared" si="2"/>
        <v>23.94</v>
      </c>
    </row>
    <row r="120" spans="1:6" ht="12.75">
      <c r="A120" s="33">
        <f t="shared" si="4"/>
        <v>8</v>
      </c>
      <c r="B120" s="38" t="s">
        <v>62</v>
      </c>
      <c r="C120" s="22" t="s">
        <v>2</v>
      </c>
      <c r="D120" s="35">
        <v>20</v>
      </c>
      <c r="E120" s="36">
        <v>6.99</v>
      </c>
      <c r="F120" s="99">
        <f t="shared" si="2"/>
        <v>139.8</v>
      </c>
    </row>
    <row r="121" spans="1:6" ht="12.75">
      <c r="A121" s="33">
        <f t="shared" si="4"/>
        <v>9</v>
      </c>
      <c r="B121" s="38" t="s">
        <v>50</v>
      </c>
      <c r="C121" s="22" t="s">
        <v>15</v>
      </c>
      <c r="D121" s="35">
        <v>18</v>
      </c>
      <c r="E121" s="36">
        <v>1.75</v>
      </c>
      <c r="F121" s="99">
        <f t="shared" si="2"/>
        <v>31.5</v>
      </c>
    </row>
    <row r="122" spans="1:6" ht="25.5">
      <c r="A122" s="33">
        <f t="shared" si="4"/>
        <v>10</v>
      </c>
      <c r="B122" s="38" t="s">
        <v>142</v>
      </c>
      <c r="C122" s="22" t="s">
        <v>15</v>
      </c>
      <c r="D122" s="35">
        <v>18</v>
      </c>
      <c r="E122" s="36">
        <v>2.6</v>
      </c>
      <c r="F122" s="99">
        <f t="shared" si="2"/>
        <v>46.8</v>
      </c>
    </row>
    <row r="123" spans="1:6" ht="12.75">
      <c r="A123" s="33">
        <f t="shared" si="4"/>
        <v>11</v>
      </c>
      <c r="B123" s="38" t="s">
        <v>143</v>
      </c>
      <c r="C123" s="22" t="s">
        <v>2</v>
      </c>
      <c r="D123" s="35">
        <v>6</v>
      </c>
      <c r="E123" s="36">
        <v>5.4</v>
      </c>
      <c r="F123" s="99">
        <f t="shared" si="2"/>
        <v>32.4</v>
      </c>
    </row>
    <row r="124" spans="1:6" ht="25.5">
      <c r="A124" s="33">
        <f t="shared" si="4"/>
        <v>12</v>
      </c>
      <c r="B124" s="34" t="s">
        <v>51</v>
      </c>
      <c r="C124" s="22" t="s">
        <v>2</v>
      </c>
      <c r="D124" s="35">
        <v>6</v>
      </c>
      <c r="E124" s="36">
        <v>10.29</v>
      </c>
      <c r="F124" s="99">
        <f t="shared" si="2"/>
        <v>61.74</v>
      </c>
    </row>
    <row r="125" spans="1:6" ht="12.75">
      <c r="A125" s="33">
        <f t="shared" si="4"/>
        <v>13</v>
      </c>
      <c r="B125" s="34" t="s">
        <v>52</v>
      </c>
      <c r="C125" s="22" t="s">
        <v>15</v>
      </c>
      <c r="D125" s="35">
        <v>60</v>
      </c>
      <c r="E125" s="36">
        <v>1.02</v>
      </c>
      <c r="F125" s="99">
        <f t="shared" si="2"/>
        <v>61.2</v>
      </c>
    </row>
    <row r="126" spans="1:6" ht="15">
      <c r="A126" s="17"/>
      <c r="B126" s="29" t="s">
        <v>61</v>
      </c>
      <c r="C126" s="18"/>
      <c r="D126" s="19"/>
      <c r="E126" s="27"/>
      <c r="F126" s="30">
        <f>SUM(F98:F125)</f>
        <v>3809.86</v>
      </c>
    </row>
    <row r="127" spans="1:6" ht="15">
      <c r="A127" s="44" t="s">
        <v>66</v>
      </c>
      <c r="B127" s="29"/>
      <c r="C127" s="41"/>
      <c r="D127" s="41"/>
      <c r="E127" s="42"/>
      <c r="F127" s="45"/>
    </row>
    <row r="128" spans="1:6" ht="25.5">
      <c r="A128" s="46">
        <v>1</v>
      </c>
      <c r="B128" s="38" t="s">
        <v>65</v>
      </c>
      <c r="C128" s="39" t="s">
        <v>2</v>
      </c>
      <c r="D128" s="40">
        <v>1</v>
      </c>
      <c r="E128" s="43">
        <v>47.25</v>
      </c>
      <c r="F128" s="99">
        <f>D128*E128</f>
        <v>47.25</v>
      </c>
    </row>
    <row r="129" spans="1:6" ht="25.5">
      <c r="A129" s="46">
        <f>A128+1</f>
        <v>2</v>
      </c>
      <c r="B129" s="38" t="s">
        <v>63</v>
      </c>
      <c r="C129" s="39" t="s">
        <v>2</v>
      </c>
      <c r="D129" s="40">
        <v>1</v>
      </c>
      <c r="E129" s="43">
        <v>103.43</v>
      </c>
      <c r="F129" s="99">
        <f>D129*E129</f>
        <v>103.43</v>
      </c>
    </row>
    <row r="130" spans="1:6" ht="25.5">
      <c r="A130" s="46">
        <f>A129+1</f>
        <v>3</v>
      </c>
      <c r="B130" s="38" t="s">
        <v>64</v>
      </c>
      <c r="C130" s="39" t="s">
        <v>2</v>
      </c>
      <c r="D130" s="40">
        <v>1</v>
      </c>
      <c r="E130" s="43">
        <v>51.98</v>
      </c>
      <c r="F130" s="99">
        <f>D130*E130</f>
        <v>51.98</v>
      </c>
    </row>
    <row r="131" spans="1:6" ht="15">
      <c r="A131" s="44"/>
      <c r="B131" s="29" t="s">
        <v>69</v>
      </c>
      <c r="C131" s="47"/>
      <c r="D131" s="47"/>
      <c r="E131" s="48"/>
      <c r="F131" s="30">
        <f>SUM(F128:F130)</f>
        <v>202.66</v>
      </c>
    </row>
    <row r="132" spans="1:6" ht="15">
      <c r="A132" s="31" t="s">
        <v>67</v>
      </c>
      <c r="B132" s="21"/>
      <c r="C132" s="18"/>
      <c r="D132" s="19"/>
      <c r="E132" s="27"/>
      <c r="F132" s="30"/>
    </row>
    <row r="133" spans="1:6" ht="24">
      <c r="A133" s="49">
        <v>1</v>
      </c>
      <c r="B133" s="50" t="s">
        <v>70</v>
      </c>
      <c r="C133" s="51" t="s">
        <v>71</v>
      </c>
      <c r="D133" s="35">
        <v>1</v>
      </c>
      <c r="E133" s="43">
        <v>1702.63</v>
      </c>
      <c r="F133" s="99">
        <f>SUM(D133*E133)</f>
        <v>1702.63</v>
      </c>
    </row>
    <row r="134" spans="1:6" ht="48">
      <c r="A134" s="52">
        <v>2</v>
      </c>
      <c r="B134" s="50" t="s">
        <v>72</v>
      </c>
      <c r="C134" s="51" t="s">
        <v>71</v>
      </c>
      <c r="D134" s="35">
        <v>1</v>
      </c>
      <c r="E134" s="43">
        <v>5159.39</v>
      </c>
      <c r="F134" s="99">
        <f>SUM(D134*E134)</f>
        <v>5159.39</v>
      </c>
    </row>
    <row r="135" spans="1:6" ht="24">
      <c r="A135" s="49">
        <v>3</v>
      </c>
      <c r="B135" s="50" t="s">
        <v>73</v>
      </c>
      <c r="C135" s="51" t="s">
        <v>5</v>
      </c>
      <c r="D135" s="35">
        <v>17</v>
      </c>
      <c r="E135" s="43">
        <v>12.46</v>
      </c>
      <c r="F135" s="99">
        <f>SUM(D135*E135)</f>
        <v>211.82</v>
      </c>
    </row>
    <row r="136" spans="1:6" ht="24">
      <c r="A136" s="49">
        <f>SUM(A135+1)</f>
        <v>4</v>
      </c>
      <c r="B136" s="50" t="s">
        <v>74</v>
      </c>
      <c r="C136" s="51" t="s">
        <v>5</v>
      </c>
      <c r="D136" s="35">
        <v>17</v>
      </c>
      <c r="E136" s="43">
        <v>13.07</v>
      </c>
      <c r="F136" s="99">
        <f>SUM(D136*E136)</f>
        <v>222.19</v>
      </c>
    </row>
    <row r="137" spans="1:6" ht="24">
      <c r="A137" s="49">
        <f>SUM(A136+1)</f>
        <v>5</v>
      </c>
      <c r="B137" s="50" t="s">
        <v>75</v>
      </c>
      <c r="C137" s="51" t="s">
        <v>5</v>
      </c>
      <c r="D137" s="35">
        <v>34</v>
      </c>
      <c r="E137" s="43">
        <v>3.75</v>
      </c>
      <c r="F137" s="99">
        <f>SUM(D137*E137)</f>
        <v>127.5</v>
      </c>
    </row>
    <row r="138" spans="1:6" ht="15">
      <c r="A138" s="53"/>
      <c r="B138" s="54" t="s">
        <v>83</v>
      </c>
      <c r="C138" s="18"/>
      <c r="D138" s="19"/>
      <c r="E138" s="27"/>
      <c r="F138" s="30">
        <f>SUM(F133:F137)</f>
        <v>7423.53</v>
      </c>
    </row>
    <row r="139" spans="1:6" ht="15">
      <c r="A139" s="31" t="s">
        <v>82</v>
      </c>
      <c r="B139" s="55"/>
      <c r="C139" s="55"/>
      <c r="D139" s="55"/>
      <c r="E139" s="55"/>
      <c r="F139" s="30"/>
    </row>
    <row r="140" spans="1:6" ht="12.75">
      <c r="A140" s="49">
        <v>1</v>
      </c>
      <c r="B140" s="50" t="s">
        <v>85</v>
      </c>
      <c r="C140" s="51" t="s">
        <v>5</v>
      </c>
      <c r="D140" s="35">
        <v>120</v>
      </c>
      <c r="E140" s="43">
        <v>2.57</v>
      </c>
      <c r="F140" s="99">
        <f aca="true" t="shared" si="5" ref="F140:F181">SUM(D140*E140)</f>
        <v>308.4</v>
      </c>
    </row>
    <row r="141" spans="1:6" ht="12.75">
      <c r="A141" s="52">
        <v>2</v>
      </c>
      <c r="B141" s="56" t="s">
        <v>87</v>
      </c>
      <c r="C141" s="57" t="s">
        <v>5</v>
      </c>
      <c r="D141" s="40">
        <v>65</v>
      </c>
      <c r="E141" s="43">
        <v>2.99</v>
      </c>
      <c r="F141" s="99">
        <f t="shared" si="5"/>
        <v>194.35</v>
      </c>
    </row>
    <row r="142" spans="1:6" ht="12.75">
      <c r="A142" s="52">
        <v>3</v>
      </c>
      <c r="B142" s="56" t="s">
        <v>88</v>
      </c>
      <c r="C142" s="57" t="s">
        <v>5</v>
      </c>
      <c r="D142" s="40">
        <v>150</v>
      </c>
      <c r="E142" s="43">
        <v>1.84</v>
      </c>
      <c r="F142" s="99">
        <f t="shared" si="5"/>
        <v>276</v>
      </c>
    </row>
    <row r="143" spans="1:6" ht="12.75">
      <c r="A143" s="52">
        <v>4</v>
      </c>
      <c r="B143" s="56" t="s">
        <v>89</v>
      </c>
      <c r="C143" s="57" t="s">
        <v>5</v>
      </c>
      <c r="D143" s="40">
        <v>20</v>
      </c>
      <c r="E143" s="43">
        <v>2.36</v>
      </c>
      <c r="F143" s="99">
        <f t="shared" si="5"/>
        <v>47.2</v>
      </c>
    </row>
    <row r="144" spans="1:6" ht="12.75">
      <c r="A144" s="49">
        <v>5</v>
      </c>
      <c r="B144" s="56" t="s">
        <v>90</v>
      </c>
      <c r="C144" s="57" t="s">
        <v>5</v>
      </c>
      <c r="D144" s="40">
        <v>15</v>
      </c>
      <c r="E144" s="43">
        <v>2.42</v>
      </c>
      <c r="F144" s="99">
        <f t="shared" si="5"/>
        <v>36.3</v>
      </c>
    </row>
    <row r="145" spans="1:6" ht="12.75">
      <c r="A145" s="52">
        <v>6</v>
      </c>
      <c r="B145" s="56" t="s">
        <v>91</v>
      </c>
      <c r="C145" s="57" t="s">
        <v>5</v>
      </c>
      <c r="D145" s="40">
        <v>250</v>
      </c>
      <c r="E145" s="43">
        <v>2.84</v>
      </c>
      <c r="F145" s="99">
        <f t="shared" si="5"/>
        <v>710</v>
      </c>
    </row>
    <row r="146" spans="1:6" ht="12.75">
      <c r="A146" s="52">
        <v>7</v>
      </c>
      <c r="B146" s="56" t="s">
        <v>92</v>
      </c>
      <c r="C146" s="57" t="s">
        <v>5</v>
      </c>
      <c r="D146" s="40">
        <v>30</v>
      </c>
      <c r="E146" s="43">
        <v>3.33</v>
      </c>
      <c r="F146" s="99">
        <f t="shared" si="5"/>
        <v>99.9</v>
      </c>
    </row>
    <row r="147" spans="1:6" ht="12.75">
      <c r="A147" s="52">
        <v>8</v>
      </c>
      <c r="B147" s="56" t="s">
        <v>93</v>
      </c>
      <c r="C147" s="57" t="s">
        <v>5</v>
      </c>
      <c r="D147" s="40">
        <v>150</v>
      </c>
      <c r="E147" s="43">
        <v>3.69</v>
      </c>
      <c r="F147" s="99">
        <f t="shared" si="5"/>
        <v>553.5</v>
      </c>
    </row>
    <row r="148" spans="1:6" ht="12.75">
      <c r="A148" s="49">
        <v>9</v>
      </c>
      <c r="B148" s="56" t="s">
        <v>94</v>
      </c>
      <c r="C148" s="57" t="s">
        <v>5</v>
      </c>
      <c r="D148" s="40">
        <v>170</v>
      </c>
      <c r="E148" s="43">
        <v>5.15</v>
      </c>
      <c r="F148" s="99">
        <f t="shared" si="5"/>
        <v>875.5</v>
      </c>
    </row>
    <row r="149" spans="1:6" ht="12.75">
      <c r="A149" s="52">
        <v>10</v>
      </c>
      <c r="B149" s="56" t="s">
        <v>95</v>
      </c>
      <c r="C149" s="57" t="s">
        <v>5</v>
      </c>
      <c r="D149" s="40">
        <v>25</v>
      </c>
      <c r="E149" s="43">
        <v>10.99</v>
      </c>
      <c r="F149" s="99">
        <f t="shared" si="5"/>
        <v>274.75</v>
      </c>
    </row>
    <row r="150" spans="1:6" ht="12.75">
      <c r="A150" s="52">
        <v>11</v>
      </c>
      <c r="B150" s="56" t="s">
        <v>133</v>
      </c>
      <c r="C150" s="57" t="s">
        <v>5</v>
      </c>
      <c r="D150" s="40">
        <v>4</v>
      </c>
      <c r="E150" s="43">
        <v>11.68</v>
      </c>
      <c r="F150" s="99">
        <f>SUM(D150*E150)</f>
        <v>46.72</v>
      </c>
    </row>
    <row r="151" spans="1:6" ht="12.75">
      <c r="A151" s="52">
        <v>12</v>
      </c>
      <c r="B151" s="56" t="s">
        <v>96</v>
      </c>
      <c r="C151" s="57" t="s">
        <v>5</v>
      </c>
      <c r="D151" s="40">
        <v>70</v>
      </c>
      <c r="E151" s="43">
        <v>2.15</v>
      </c>
      <c r="F151" s="99">
        <f t="shared" si="5"/>
        <v>150.5</v>
      </c>
    </row>
    <row r="152" spans="1:6" ht="12.75">
      <c r="A152" s="49">
        <v>13</v>
      </c>
      <c r="B152" s="56" t="s">
        <v>97</v>
      </c>
      <c r="C152" s="57" t="s">
        <v>5</v>
      </c>
      <c r="D152" s="40">
        <v>265</v>
      </c>
      <c r="E152" s="43">
        <v>2.45</v>
      </c>
      <c r="F152" s="99">
        <f t="shared" si="5"/>
        <v>649.25</v>
      </c>
    </row>
    <row r="153" spans="1:6" ht="12.75">
      <c r="A153" s="52">
        <v>14</v>
      </c>
      <c r="B153" s="56" t="s">
        <v>98</v>
      </c>
      <c r="C153" s="57" t="s">
        <v>5</v>
      </c>
      <c r="D153" s="40">
        <v>350</v>
      </c>
      <c r="E153" s="43">
        <v>2.93</v>
      </c>
      <c r="F153" s="99">
        <f t="shared" si="5"/>
        <v>1025.5</v>
      </c>
    </row>
    <row r="154" spans="1:6" ht="12.75">
      <c r="A154" s="52">
        <v>15</v>
      </c>
      <c r="B154" s="56" t="s">
        <v>99</v>
      </c>
      <c r="C154" s="57" t="s">
        <v>5</v>
      </c>
      <c r="D154" s="40">
        <v>25</v>
      </c>
      <c r="E154" s="43">
        <v>3.22</v>
      </c>
      <c r="F154" s="99">
        <f t="shared" si="5"/>
        <v>80.5</v>
      </c>
    </row>
    <row r="155" spans="1:6" ht="12.75">
      <c r="A155" s="52">
        <v>16</v>
      </c>
      <c r="B155" s="56" t="s">
        <v>100</v>
      </c>
      <c r="C155" s="57" t="s">
        <v>5</v>
      </c>
      <c r="D155" s="40">
        <v>25</v>
      </c>
      <c r="E155" s="43">
        <v>3.44</v>
      </c>
      <c r="F155" s="99">
        <f t="shared" si="5"/>
        <v>86</v>
      </c>
    </row>
    <row r="156" spans="1:6" ht="24">
      <c r="A156" s="49">
        <v>17</v>
      </c>
      <c r="B156" s="56" t="s">
        <v>101</v>
      </c>
      <c r="C156" s="57" t="s">
        <v>2</v>
      </c>
      <c r="D156" s="40">
        <v>1</v>
      </c>
      <c r="E156" s="43">
        <v>1464.75</v>
      </c>
      <c r="F156" s="99">
        <f t="shared" si="5"/>
        <v>1464.75</v>
      </c>
    </row>
    <row r="157" spans="1:6" ht="12.75">
      <c r="A157" s="52">
        <v>18</v>
      </c>
      <c r="B157" s="56" t="s">
        <v>132</v>
      </c>
      <c r="C157" s="57" t="s">
        <v>2</v>
      </c>
      <c r="D157" s="40">
        <v>1</v>
      </c>
      <c r="E157" s="43">
        <v>145.68</v>
      </c>
      <c r="F157" s="99">
        <f t="shared" si="5"/>
        <v>145.68</v>
      </c>
    </row>
    <row r="158" spans="1:6" ht="24">
      <c r="A158" s="52">
        <v>19</v>
      </c>
      <c r="B158" s="56" t="s">
        <v>102</v>
      </c>
      <c r="C158" s="57" t="s">
        <v>2</v>
      </c>
      <c r="D158" s="40">
        <v>2</v>
      </c>
      <c r="E158" s="43">
        <v>60.8</v>
      </c>
      <c r="F158" s="99">
        <f t="shared" si="5"/>
        <v>121.6</v>
      </c>
    </row>
    <row r="159" spans="1:6" ht="24">
      <c r="A159" s="52">
        <v>20</v>
      </c>
      <c r="B159" s="56" t="s">
        <v>103</v>
      </c>
      <c r="C159" s="57" t="s">
        <v>2</v>
      </c>
      <c r="D159" s="40">
        <v>5</v>
      </c>
      <c r="E159" s="43">
        <v>45.68</v>
      </c>
      <c r="F159" s="99">
        <f t="shared" si="5"/>
        <v>228.4</v>
      </c>
    </row>
    <row r="160" spans="1:6" ht="24">
      <c r="A160" s="49">
        <v>21</v>
      </c>
      <c r="B160" s="56" t="s">
        <v>104</v>
      </c>
      <c r="C160" s="57" t="s">
        <v>2</v>
      </c>
      <c r="D160" s="40">
        <v>15</v>
      </c>
      <c r="E160" s="43">
        <v>62.48</v>
      </c>
      <c r="F160" s="99">
        <f t="shared" si="5"/>
        <v>937.2</v>
      </c>
    </row>
    <row r="161" spans="1:6" ht="12.75">
      <c r="A161" s="52">
        <v>22</v>
      </c>
      <c r="B161" s="56" t="s">
        <v>105</v>
      </c>
      <c r="C161" s="57" t="s">
        <v>2</v>
      </c>
      <c r="D161" s="40">
        <v>1</v>
      </c>
      <c r="E161" s="43">
        <v>24.89</v>
      </c>
      <c r="F161" s="99">
        <f t="shared" si="5"/>
        <v>24.89</v>
      </c>
    </row>
    <row r="162" spans="1:6" ht="24">
      <c r="A162" s="52">
        <v>23</v>
      </c>
      <c r="B162" s="56" t="s">
        <v>106</v>
      </c>
      <c r="C162" s="57" t="s">
        <v>2</v>
      </c>
      <c r="D162" s="40">
        <v>8</v>
      </c>
      <c r="E162" s="43">
        <v>31.19</v>
      </c>
      <c r="F162" s="99">
        <f t="shared" si="5"/>
        <v>249.52</v>
      </c>
    </row>
    <row r="163" spans="1:6" ht="12.75">
      <c r="A163" s="52">
        <v>24</v>
      </c>
      <c r="B163" s="56" t="s">
        <v>107</v>
      </c>
      <c r="C163" s="57" t="s">
        <v>2</v>
      </c>
      <c r="D163" s="40">
        <v>15</v>
      </c>
      <c r="E163" s="43">
        <v>7.14</v>
      </c>
      <c r="F163" s="99">
        <f>SUM(D163*E163)</f>
        <v>107.1</v>
      </c>
    </row>
    <row r="164" spans="1:6" ht="24">
      <c r="A164" s="49">
        <v>25</v>
      </c>
      <c r="B164" s="56" t="s">
        <v>108</v>
      </c>
      <c r="C164" s="57" t="s">
        <v>2</v>
      </c>
      <c r="D164" s="40">
        <v>2</v>
      </c>
      <c r="E164" s="43">
        <v>9.66</v>
      </c>
      <c r="F164" s="99">
        <f t="shared" si="5"/>
        <v>19.32</v>
      </c>
    </row>
    <row r="165" spans="1:6" ht="12.75">
      <c r="A165" s="52">
        <v>26</v>
      </c>
      <c r="B165" s="56" t="s">
        <v>109</v>
      </c>
      <c r="C165" s="57" t="s">
        <v>2</v>
      </c>
      <c r="D165" s="40">
        <v>2</v>
      </c>
      <c r="E165" s="43">
        <v>16.57</v>
      </c>
      <c r="F165" s="99">
        <f t="shared" si="5"/>
        <v>33.14</v>
      </c>
    </row>
    <row r="166" spans="1:6" ht="24">
      <c r="A166" s="52">
        <v>27</v>
      </c>
      <c r="B166" s="56" t="s">
        <v>128</v>
      </c>
      <c r="C166" s="57" t="s">
        <v>2</v>
      </c>
      <c r="D166" s="40">
        <v>2</v>
      </c>
      <c r="E166" s="43">
        <v>27.02</v>
      </c>
      <c r="F166" s="99">
        <f t="shared" si="5"/>
        <v>54.04</v>
      </c>
    </row>
    <row r="167" spans="1:6" ht="60">
      <c r="A167" s="52">
        <v>28</v>
      </c>
      <c r="B167" s="56" t="s">
        <v>130</v>
      </c>
      <c r="C167" s="57" t="s">
        <v>2</v>
      </c>
      <c r="D167" s="40">
        <v>8</v>
      </c>
      <c r="E167" s="43">
        <v>197.06</v>
      </c>
      <c r="F167" s="99">
        <f t="shared" si="5"/>
        <v>1576.48</v>
      </c>
    </row>
    <row r="168" spans="1:6" ht="12.75">
      <c r="A168" s="49">
        <v>29</v>
      </c>
      <c r="B168" s="56" t="s">
        <v>129</v>
      </c>
      <c r="C168" s="57" t="s">
        <v>2</v>
      </c>
      <c r="D168" s="40">
        <v>16</v>
      </c>
      <c r="E168" s="43">
        <v>29.76</v>
      </c>
      <c r="F168" s="99">
        <f>SUM(D168*E168)</f>
        <v>476.16</v>
      </c>
    </row>
    <row r="169" spans="1:6" ht="12.75">
      <c r="A169" s="52">
        <v>30</v>
      </c>
      <c r="B169" s="56" t="s">
        <v>110</v>
      </c>
      <c r="C169" s="57" t="s">
        <v>2</v>
      </c>
      <c r="D169" s="40">
        <v>14</v>
      </c>
      <c r="E169" s="43">
        <v>6.64</v>
      </c>
      <c r="F169" s="99">
        <f t="shared" si="5"/>
        <v>92.96</v>
      </c>
    </row>
    <row r="170" spans="1:6" ht="12.75">
      <c r="A170" s="52">
        <v>31</v>
      </c>
      <c r="B170" s="56" t="s">
        <v>111</v>
      </c>
      <c r="C170" s="57" t="s">
        <v>2</v>
      </c>
      <c r="D170" s="40">
        <v>2</v>
      </c>
      <c r="E170" s="43">
        <v>6.64</v>
      </c>
      <c r="F170" s="99">
        <f t="shared" si="5"/>
        <v>13.28</v>
      </c>
    </row>
    <row r="171" spans="1:6" ht="12.75">
      <c r="A171" s="52">
        <v>32</v>
      </c>
      <c r="B171" s="56" t="s">
        <v>112</v>
      </c>
      <c r="C171" s="57" t="s">
        <v>2</v>
      </c>
      <c r="D171" s="40">
        <v>4</v>
      </c>
      <c r="E171" s="43">
        <v>7.56</v>
      </c>
      <c r="F171" s="99">
        <f t="shared" si="5"/>
        <v>30.24</v>
      </c>
    </row>
    <row r="172" spans="1:6" ht="12.75">
      <c r="A172" s="49">
        <v>33</v>
      </c>
      <c r="B172" s="56" t="s">
        <v>113</v>
      </c>
      <c r="C172" s="57" t="s">
        <v>2</v>
      </c>
      <c r="D172" s="40">
        <v>2</v>
      </c>
      <c r="E172" s="43">
        <v>41.24</v>
      </c>
      <c r="F172" s="99">
        <f t="shared" si="5"/>
        <v>82.48</v>
      </c>
    </row>
    <row r="173" spans="1:6" ht="24">
      <c r="A173" s="52">
        <v>34</v>
      </c>
      <c r="B173" s="56" t="s">
        <v>114</v>
      </c>
      <c r="C173" s="57" t="s">
        <v>2</v>
      </c>
      <c r="D173" s="40">
        <v>2</v>
      </c>
      <c r="E173" s="43">
        <v>41.24</v>
      </c>
      <c r="F173" s="99">
        <f t="shared" si="5"/>
        <v>82.48</v>
      </c>
    </row>
    <row r="174" spans="1:6" ht="12.75">
      <c r="A174" s="52">
        <v>35</v>
      </c>
      <c r="B174" s="56" t="s">
        <v>131</v>
      </c>
      <c r="C174" s="57" t="s">
        <v>2</v>
      </c>
      <c r="D174" s="40">
        <v>10</v>
      </c>
      <c r="E174" s="43">
        <v>41.24</v>
      </c>
      <c r="F174" s="99">
        <f t="shared" si="5"/>
        <v>412.4</v>
      </c>
    </row>
    <row r="175" spans="1:6" ht="24">
      <c r="A175" s="52">
        <v>36</v>
      </c>
      <c r="B175" s="56" t="s">
        <v>115</v>
      </c>
      <c r="C175" s="57" t="s">
        <v>2</v>
      </c>
      <c r="D175" s="40">
        <v>1</v>
      </c>
      <c r="E175" s="43">
        <v>10.27</v>
      </c>
      <c r="F175" s="99">
        <f t="shared" si="5"/>
        <v>10.27</v>
      </c>
    </row>
    <row r="176" spans="1:6" ht="12.75">
      <c r="A176" s="49">
        <v>37</v>
      </c>
      <c r="B176" s="56" t="s">
        <v>86</v>
      </c>
      <c r="C176" s="57" t="s">
        <v>2</v>
      </c>
      <c r="D176" s="40">
        <v>5</v>
      </c>
      <c r="E176" s="43">
        <v>7.51</v>
      </c>
      <c r="F176" s="99">
        <f t="shared" si="5"/>
        <v>37.55</v>
      </c>
    </row>
    <row r="177" spans="1:6" ht="24">
      <c r="A177" s="52">
        <v>38</v>
      </c>
      <c r="B177" s="56" t="s">
        <v>116</v>
      </c>
      <c r="C177" s="57" t="s">
        <v>2</v>
      </c>
      <c r="D177" s="40">
        <v>2</v>
      </c>
      <c r="E177" s="43">
        <v>44.92</v>
      </c>
      <c r="F177" s="99">
        <f t="shared" si="5"/>
        <v>89.84</v>
      </c>
    </row>
    <row r="178" spans="1:6" ht="12.75">
      <c r="A178" s="52">
        <v>39</v>
      </c>
      <c r="B178" s="56" t="s">
        <v>117</v>
      </c>
      <c r="C178" s="57" t="s">
        <v>2</v>
      </c>
      <c r="D178" s="40">
        <v>1</v>
      </c>
      <c r="E178" s="43">
        <v>908.25</v>
      </c>
      <c r="F178" s="99">
        <f t="shared" si="5"/>
        <v>908.25</v>
      </c>
    </row>
    <row r="179" spans="1:6" ht="12.75">
      <c r="A179" s="52">
        <v>40</v>
      </c>
      <c r="B179" s="56" t="s">
        <v>118</v>
      </c>
      <c r="C179" s="57" t="s">
        <v>2</v>
      </c>
      <c r="D179" s="40">
        <v>3</v>
      </c>
      <c r="E179" s="43">
        <v>4.17</v>
      </c>
      <c r="F179" s="99">
        <f t="shared" si="5"/>
        <v>12.51</v>
      </c>
    </row>
    <row r="180" spans="1:6" ht="12.75">
      <c r="A180" s="49">
        <v>41</v>
      </c>
      <c r="B180" s="56" t="s">
        <v>119</v>
      </c>
      <c r="C180" s="57" t="s">
        <v>2</v>
      </c>
      <c r="D180" s="40">
        <v>28</v>
      </c>
      <c r="E180" s="43">
        <v>2.05</v>
      </c>
      <c r="F180" s="99">
        <f t="shared" si="5"/>
        <v>57.4</v>
      </c>
    </row>
    <row r="181" spans="1:6" ht="12.75">
      <c r="A181" s="52">
        <v>42</v>
      </c>
      <c r="B181" s="56" t="s">
        <v>120</v>
      </c>
      <c r="C181" s="57" t="s">
        <v>2</v>
      </c>
      <c r="D181" s="40">
        <v>25</v>
      </c>
      <c r="E181" s="43">
        <v>4.36</v>
      </c>
      <c r="F181" s="99">
        <f t="shared" si="5"/>
        <v>109</v>
      </c>
    </row>
    <row r="182" spans="1:6" ht="18.75">
      <c r="A182" s="58"/>
      <c r="B182" s="54" t="s">
        <v>84</v>
      </c>
      <c r="C182" s="59"/>
      <c r="D182" s="59"/>
      <c r="E182" s="59"/>
      <c r="F182" s="60">
        <f>SUM(F140:F181)</f>
        <v>12791.31</v>
      </c>
    </row>
    <row r="183" spans="1:6" ht="15">
      <c r="A183" s="31" t="s">
        <v>121</v>
      </c>
      <c r="B183" s="54"/>
      <c r="C183" s="59"/>
      <c r="D183" s="59"/>
      <c r="E183" s="59"/>
      <c r="F183" s="61"/>
    </row>
    <row r="184" spans="1:6" ht="12.75">
      <c r="A184" s="49">
        <v>1</v>
      </c>
      <c r="B184" s="38" t="s">
        <v>122</v>
      </c>
      <c r="C184" s="51" t="s">
        <v>2</v>
      </c>
      <c r="D184" s="35">
        <v>1</v>
      </c>
      <c r="E184" s="43">
        <v>4410</v>
      </c>
      <c r="F184" s="99">
        <f>SUM(D184*E184)</f>
        <v>4410</v>
      </c>
    </row>
    <row r="185" spans="1:6" ht="12.75">
      <c r="A185" s="49">
        <v>2</v>
      </c>
      <c r="B185" s="38" t="s">
        <v>144</v>
      </c>
      <c r="C185" s="51" t="s">
        <v>2</v>
      </c>
      <c r="D185" s="35">
        <v>1</v>
      </c>
      <c r="E185" s="43">
        <v>2520</v>
      </c>
      <c r="F185" s="99">
        <f>SUM(D185*E185)</f>
        <v>2520</v>
      </c>
    </row>
    <row r="186" spans="1:6" ht="12.75">
      <c r="A186" s="49">
        <v>3</v>
      </c>
      <c r="B186" s="38" t="s">
        <v>123</v>
      </c>
      <c r="C186" s="51" t="s">
        <v>2</v>
      </c>
      <c r="D186" s="35">
        <v>1</v>
      </c>
      <c r="E186" s="43">
        <v>630</v>
      </c>
      <c r="F186" s="99">
        <f>SUM(D186*E186)</f>
        <v>630</v>
      </c>
    </row>
    <row r="187" spans="1:6" ht="30">
      <c r="A187" s="62"/>
      <c r="B187" s="63" t="s">
        <v>124</v>
      </c>
      <c r="C187" s="64"/>
      <c r="D187" s="64"/>
      <c r="E187" s="64"/>
      <c r="F187" s="65">
        <f>SUM(F184:F186)</f>
        <v>7560</v>
      </c>
    </row>
    <row r="188" spans="1:6" ht="15.75" thickBot="1">
      <c r="A188" s="66"/>
      <c r="B188" s="136" t="s">
        <v>187</v>
      </c>
      <c r="C188" s="136"/>
      <c r="D188" s="136"/>
      <c r="E188" s="136"/>
      <c r="F188" s="67">
        <f>F95+F126+F131+F138+F182+F187</f>
        <v>77882.92</v>
      </c>
    </row>
    <row r="189" spans="1:6" ht="15.75" thickBot="1">
      <c r="A189" s="137" t="s">
        <v>190</v>
      </c>
      <c r="B189" s="138"/>
      <c r="C189" s="138"/>
      <c r="D189" s="138"/>
      <c r="E189" s="138"/>
      <c r="F189" s="139"/>
    </row>
    <row r="190" spans="1:6" ht="15">
      <c r="A190" s="17">
        <v>12</v>
      </c>
      <c r="B190" s="38" t="s">
        <v>147</v>
      </c>
      <c r="C190" s="39" t="s">
        <v>2</v>
      </c>
      <c r="D190" s="98">
        <v>6</v>
      </c>
      <c r="E190" s="108">
        <v>19.45</v>
      </c>
      <c r="F190" s="99">
        <f aca="true" t="shared" si="6" ref="F190:F197">ROUND(D190*E190,2)</f>
        <v>116.7</v>
      </c>
    </row>
    <row r="191" spans="1:6" ht="15">
      <c r="A191" s="17">
        <v>13</v>
      </c>
      <c r="B191" s="38" t="s">
        <v>148</v>
      </c>
      <c r="C191" s="39" t="s">
        <v>5</v>
      </c>
      <c r="D191" s="98">
        <v>22</v>
      </c>
      <c r="E191" s="108">
        <v>4.35</v>
      </c>
      <c r="F191" s="99">
        <f t="shared" si="6"/>
        <v>95.7</v>
      </c>
    </row>
    <row r="192" spans="1:6" ht="15">
      <c r="A192" s="17">
        <v>16</v>
      </c>
      <c r="B192" s="38" t="s">
        <v>149</v>
      </c>
      <c r="C192" s="39" t="s">
        <v>4</v>
      </c>
      <c r="D192" s="98">
        <v>0.36</v>
      </c>
      <c r="E192" s="108">
        <v>32.53</v>
      </c>
      <c r="F192" s="99">
        <f t="shared" si="6"/>
        <v>11.71</v>
      </c>
    </row>
    <row r="193" spans="1:6" ht="15">
      <c r="A193" s="17">
        <v>19</v>
      </c>
      <c r="B193" s="38" t="s">
        <v>150</v>
      </c>
      <c r="C193" s="39" t="s">
        <v>5</v>
      </c>
      <c r="D193" s="98">
        <v>33.55</v>
      </c>
      <c r="E193" s="108">
        <v>1.75</v>
      </c>
      <c r="F193" s="99">
        <f t="shared" si="6"/>
        <v>58.71</v>
      </c>
    </row>
    <row r="194" spans="1:6" ht="15">
      <c r="A194" s="17">
        <v>20</v>
      </c>
      <c r="B194" s="38" t="s">
        <v>151</v>
      </c>
      <c r="C194" s="39" t="s">
        <v>5</v>
      </c>
      <c r="D194" s="98">
        <v>33.55</v>
      </c>
      <c r="E194" s="108">
        <v>48.97</v>
      </c>
      <c r="F194" s="99">
        <f t="shared" si="6"/>
        <v>1642.94</v>
      </c>
    </row>
    <row r="195" spans="1:6" ht="15">
      <c r="A195" s="17">
        <v>21</v>
      </c>
      <c r="B195" s="38" t="s">
        <v>152</v>
      </c>
      <c r="C195" s="39" t="s">
        <v>5</v>
      </c>
      <c r="D195" s="98">
        <v>23</v>
      </c>
      <c r="E195" s="108">
        <v>10.79</v>
      </c>
      <c r="F195" s="99">
        <f t="shared" si="6"/>
        <v>248.17</v>
      </c>
    </row>
    <row r="196" spans="1:6" ht="25.5">
      <c r="A196" s="17">
        <v>22</v>
      </c>
      <c r="B196" s="38" t="s">
        <v>153</v>
      </c>
      <c r="C196" s="39" t="s">
        <v>5</v>
      </c>
      <c r="D196" s="98">
        <v>23</v>
      </c>
      <c r="E196" s="108">
        <v>14.78</v>
      </c>
      <c r="F196" s="99">
        <f t="shared" si="6"/>
        <v>339.94</v>
      </c>
    </row>
    <row r="197" spans="1:6" ht="26.25" thickBot="1">
      <c r="A197" s="17">
        <v>23</v>
      </c>
      <c r="B197" s="38" t="s">
        <v>154</v>
      </c>
      <c r="C197" s="39" t="s">
        <v>5</v>
      </c>
      <c r="D197" s="98">
        <v>23</v>
      </c>
      <c r="E197" s="108">
        <v>9.54</v>
      </c>
      <c r="F197" s="99">
        <f t="shared" si="6"/>
        <v>219.42</v>
      </c>
    </row>
    <row r="198" spans="1:6" ht="15.75" thickBot="1">
      <c r="A198" s="68"/>
      <c r="B198" s="140" t="s">
        <v>188</v>
      </c>
      <c r="C198" s="140"/>
      <c r="D198" s="140"/>
      <c r="E198" s="140"/>
      <c r="F198" s="69">
        <f>SUM(F190:F197)</f>
        <v>2733.29</v>
      </c>
    </row>
    <row r="199" spans="1:6" ht="15.75" customHeight="1" thickBot="1">
      <c r="A199" s="70"/>
      <c r="B199" s="129" t="s">
        <v>189</v>
      </c>
      <c r="C199" s="129"/>
      <c r="D199" s="129"/>
      <c r="E199" s="129"/>
      <c r="F199" s="71">
        <f>F57+F188+F198</f>
        <v>258770.11</v>
      </c>
    </row>
    <row r="200" spans="1:6" ht="14.25" customHeight="1" thickBot="1" thickTop="1">
      <c r="A200" s="72"/>
      <c r="B200" s="130" t="s">
        <v>11</v>
      </c>
      <c r="C200" s="130"/>
      <c r="D200" s="130"/>
      <c r="E200" s="130"/>
      <c r="F200" s="73">
        <f>ROUND(F199*0.2,2)</f>
        <v>51754.02</v>
      </c>
    </row>
    <row r="201" spans="1:6" ht="15" customHeight="1" thickBot="1" thickTop="1">
      <c r="A201" s="74"/>
      <c r="B201" s="131" t="s">
        <v>140</v>
      </c>
      <c r="C201" s="131"/>
      <c r="D201" s="131"/>
      <c r="E201" s="131"/>
      <c r="F201" s="75">
        <f>SUM(F199:F200)</f>
        <v>310524.13</v>
      </c>
    </row>
    <row r="202" spans="1:243" ht="12.75">
      <c r="A202" s="76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7"/>
      <c r="CR202" s="77"/>
      <c r="CS202" s="77"/>
      <c r="CT202" s="77"/>
      <c r="CU202" s="77"/>
      <c r="CV202" s="77"/>
      <c r="CW202" s="77"/>
      <c r="CX202" s="77"/>
      <c r="CY202" s="77"/>
      <c r="CZ202" s="77"/>
      <c r="DA202" s="77"/>
      <c r="DB202" s="77"/>
      <c r="DC202" s="77"/>
      <c r="DD202" s="77"/>
      <c r="DE202" s="77"/>
      <c r="DF202" s="77"/>
      <c r="DG202" s="77"/>
      <c r="DH202" s="77"/>
      <c r="DI202" s="77"/>
      <c r="DJ202" s="77"/>
      <c r="DK202" s="77"/>
      <c r="DL202" s="77"/>
      <c r="DM202" s="77"/>
      <c r="DN202" s="77"/>
      <c r="DO202" s="77"/>
      <c r="DP202" s="77"/>
      <c r="DQ202" s="77"/>
      <c r="DR202" s="77"/>
      <c r="DS202" s="77"/>
      <c r="DT202" s="77"/>
      <c r="DU202" s="77"/>
      <c r="DV202" s="77"/>
      <c r="DW202" s="77"/>
      <c r="DX202" s="77"/>
      <c r="DY202" s="77"/>
      <c r="DZ202" s="77"/>
      <c r="EA202" s="77"/>
      <c r="EB202" s="77"/>
      <c r="EC202" s="77"/>
      <c r="ED202" s="77"/>
      <c r="EE202" s="77"/>
      <c r="EF202" s="77"/>
      <c r="EG202" s="77"/>
      <c r="EH202" s="77"/>
      <c r="EI202" s="77"/>
      <c r="EJ202" s="77"/>
      <c r="EK202" s="77"/>
      <c r="EL202" s="77"/>
      <c r="EM202" s="77"/>
      <c r="EN202" s="77"/>
      <c r="EO202" s="77"/>
      <c r="EP202" s="77"/>
      <c r="EQ202" s="77"/>
      <c r="ER202" s="77"/>
      <c r="ES202" s="77"/>
      <c r="ET202" s="77"/>
      <c r="EU202" s="77"/>
      <c r="EV202" s="77"/>
      <c r="EW202" s="77"/>
      <c r="EX202" s="77"/>
      <c r="EY202" s="77"/>
      <c r="EZ202" s="77"/>
      <c r="FA202" s="77"/>
      <c r="FB202" s="77"/>
      <c r="FC202" s="77"/>
      <c r="FD202" s="77"/>
      <c r="FE202" s="77"/>
      <c r="FF202" s="77"/>
      <c r="FG202" s="77"/>
      <c r="FH202" s="77"/>
      <c r="FI202" s="77"/>
      <c r="FJ202" s="77"/>
      <c r="FK202" s="77"/>
      <c r="FL202" s="77"/>
      <c r="FM202" s="77"/>
      <c r="FN202" s="77"/>
      <c r="FO202" s="77"/>
      <c r="FP202" s="77"/>
      <c r="FQ202" s="77"/>
      <c r="FR202" s="77"/>
      <c r="FS202" s="77"/>
      <c r="FT202" s="77"/>
      <c r="FU202" s="77"/>
      <c r="FV202" s="77"/>
      <c r="FW202" s="77"/>
      <c r="FX202" s="77"/>
      <c r="FY202" s="77"/>
      <c r="FZ202" s="77"/>
      <c r="GA202" s="77"/>
      <c r="GB202" s="77"/>
      <c r="GC202" s="77"/>
      <c r="GD202" s="77"/>
      <c r="GE202" s="77"/>
      <c r="GF202" s="77"/>
      <c r="GG202" s="77"/>
      <c r="GH202" s="77"/>
      <c r="GI202" s="77"/>
      <c r="GJ202" s="77"/>
      <c r="GK202" s="77"/>
      <c r="GL202" s="77"/>
      <c r="GM202" s="77"/>
      <c r="GN202" s="77"/>
      <c r="GO202" s="77"/>
      <c r="GP202" s="77"/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  <c r="HE202" s="77"/>
      <c r="HF202" s="77"/>
      <c r="HG202" s="77"/>
      <c r="HH202" s="77"/>
      <c r="HI202" s="77"/>
      <c r="HJ202" s="77"/>
      <c r="HK202" s="77"/>
      <c r="HL202" s="77"/>
      <c r="HM202" s="77"/>
      <c r="HN202" s="77"/>
      <c r="HO202" s="77"/>
      <c r="HP202" s="77"/>
      <c r="HQ202" s="77"/>
      <c r="HR202" s="77"/>
      <c r="HS202" s="77"/>
      <c r="HT202" s="77"/>
      <c r="HU202" s="77"/>
      <c r="HV202" s="77"/>
      <c r="HW202" s="77"/>
      <c r="HX202" s="77"/>
      <c r="HY202" s="77"/>
      <c r="HZ202" s="77"/>
      <c r="IA202" s="77"/>
      <c r="IB202" s="77"/>
      <c r="IC202" s="77"/>
      <c r="ID202" s="77"/>
      <c r="IE202" s="77"/>
      <c r="IF202" s="77"/>
      <c r="IG202" s="77"/>
      <c r="IH202" s="77"/>
      <c r="II202" s="77"/>
    </row>
    <row r="203" spans="1:243" ht="12.75">
      <c r="A203" s="76"/>
      <c r="B203" s="77"/>
      <c r="C203" s="77"/>
      <c r="D203" s="77"/>
      <c r="E203" s="77"/>
      <c r="F203" s="78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77"/>
      <c r="DF203" s="77"/>
      <c r="DG203" s="77"/>
      <c r="DH203" s="77"/>
      <c r="DI203" s="77"/>
      <c r="DJ203" s="77"/>
      <c r="DK203" s="77"/>
      <c r="DL203" s="77"/>
      <c r="DM203" s="77"/>
      <c r="DN203" s="77"/>
      <c r="DO203" s="77"/>
      <c r="DP203" s="77"/>
      <c r="DQ203" s="77"/>
      <c r="DR203" s="77"/>
      <c r="DS203" s="77"/>
      <c r="DT203" s="77"/>
      <c r="DU203" s="77"/>
      <c r="DV203" s="77"/>
      <c r="DW203" s="77"/>
      <c r="DX203" s="77"/>
      <c r="DY203" s="77"/>
      <c r="DZ203" s="77"/>
      <c r="EA203" s="77"/>
      <c r="EB203" s="77"/>
      <c r="EC203" s="77"/>
      <c r="ED203" s="77"/>
      <c r="EE203" s="77"/>
      <c r="EF203" s="77"/>
      <c r="EG203" s="77"/>
      <c r="EH203" s="77"/>
      <c r="EI203" s="77"/>
      <c r="EJ203" s="77"/>
      <c r="EK203" s="77"/>
      <c r="EL203" s="77"/>
      <c r="EM203" s="77"/>
      <c r="EN203" s="77"/>
      <c r="EO203" s="77"/>
      <c r="EP203" s="77"/>
      <c r="EQ203" s="77"/>
      <c r="ER203" s="77"/>
      <c r="ES203" s="77"/>
      <c r="ET203" s="77"/>
      <c r="EU203" s="77"/>
      <c r="EV203" s="77"/>
      <c r="EW203" s="77"/>
      <c r="EX203" s="77"/>
      <c r="EY203" s="77"/>
      <c r="EZ203" s="77"/>
      <c r="FA203" s="77"/>
      <c r="FB203" s="77"/>
      <c r="FC203" s="77"/>
      <c r="FD203" s="77"/>
      <c r="FE203" s="77"/>
      <c r="FF203" s="77"/>
      <c r="FG203" s="77"/>
      <c r="FH203" s="77"/>
      <c r="FI203" s="77"/>
      <c r="FJ203" s="77"/>
      <c r="FK203" s="77"/>
      <c r="FL203" s="77"/>
      <c r="FM203" s="77"/>
      <c r="FN203" s="77"/>
      <c r="FO203" s="77"/>
      <c r="FP203" s="77"/>
      <c r="FQ203" s="77"/>
      <c r="FR203" s="77"/>
      <c r="FS203" s="77"/>
      <c r="FT203" s="77"/>
      <c r="FU203" s="77"/>
      <c r="FV203" s="77"/>
      <c r="FW203" s="77"/>
      <c r="FX203" s="77"/>
      <c r="FY203" s="77"/>
      <c r="FZ203" s="77"/>
      <c r="GA203" s="77"/>
      <c r="GB203" s="77"/>
      <c r="GC203" s="77"/>
      <c r="GD203" s="77"/>
      <c r="GE203" s="77"/>
      <c r="GF203" s="77"/>
      <c r="GG203" s="77"/>
      <c r="GH203" s="77"/>
      <c r="GI203" s="77"/>
      <c r="GJ203" s="77"/>
      <c r="GK203" s="77"/>
      <c r="GL203" s="77"/>
      <c r="GM203" s="77"/>
      <c r="GN203" s="77"/>
      <c r="GO203" s="77"/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  <c r="HE203" s="77"/>
      <c r="HF203" s="77"/>
      <c r="HG203" s="77"/>
      <c r="HH203" s="77"/>
      <c r="HI203" s="77"/>
      <c r="HJ203" s="77"/>
      <c r="HK203" s="77"/>
      <c r="HL203" s="77"/>
      <c r="HM203" s="77"/>
      <c r="HN203" s="77"/>
      <c r="HO203" s="77"/>
      <c r="HP203" s="77"/>
      <c r="HQ203" s="77"/>
      <c r="HR203" s="77"/>
      <c r="HS203" s="77"/>
      <c r="HT203" s="77"/>
      <c r="HU203" s="77"/>
      <c r="HV203" s="77"/>
      <c r="HW203" s="77"/>
      <c r="HX203" s="77"/>
      <c r="HY203" s="77"/>
      <c r="HZ203" s="77"/>
      <c r="IA203" s="77"/>
      <c r="IB203" s="77"/>
      <c r="IC203" s="77"/>
      <c r="ID203" s="77"/>
      <c r="IE203" s="77"/>
      <c r="IF203" s="77"/>
      <c r="IG203" s="77"/>
      <c r="IH203" s="77"/>
      <c r="II203" s="77"/>
    </row>
    <row r="204" spans="1:243" ht="12.75">
      <c r="A204" s="76"/>
      <c r="B204" s="77"/>
      <c r="C204" s="77"/>
      <c r="D204" s="77"/>
      <c r="E204" s="77"/>
      <c r="F204" s="78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  <c r="EO204" s="77"/>
      <c r="EP204" s="77"/>
      <c r="EQ204" s="77"/>
      <c r="ER204" s="77"/>
      <c r="ES204" s="77"/>
      <c r="ET204" s="77"/>
      <c r="EU204" s="77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  <c r="FV204" s="77"/>
      <c r="FW204" s="77"/>
      <c r="FX204" s="77"/>
      <c r="FY204" s="77"/>
      <c r="FZ204" s="77"/>
      <c r="GA204" s="77"/>
      <c r="GB204" s="77"/>
      <c r="GC204" s="77"/>
      <c r="GD204" s="77"/>
      <c r="GE204" s="77"/>
      <c r="GF204" s="77"/>
      <c r="GG204" s="77"/>
      <c r="GH204" s="77"/>
      <c r="GI204" s="77"/>
      <c r="GJ204" s="77"/>
      <c r="GK204" s="77"/>
      <c r="GL204" s="77"/>
      <c r="GM204" s="77"/>
      <c r="GN204" s="77"/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  <c r="HE204" s="77"/>
      <c r="HF204" s="77"/>
      <c r="HG204" s="77"/>
      <c r="HH204" s="77"/>
      <c r="HI204" s="77"/>
      <c r="HJ204" s="77"/>
      <c r="HK204" s="77"/>
      <c r="HL204" s="77"/>
      <c r="HM204" s="77"/>
      <c r="HN204" s="77"/>
      <c r="HO204" s="77"/>
      <c r="HP204" s="77"/>
      <c r="HQ204" s="77"/>
      <c r="HR204" s="77"/>
      <c r="HS204" s="77"/>
      <c r="HT204" s="77"/>
      <c r="HU204" s="77"/>
      <c r="HV204" s="77"/>
      <c r="HW204" s="77"/>
      <c r="HX204" s="77"/>
      <c r="HY204" s="77"/>
      <c r="HZ204" s="77"/>
      <c r="IA204" s="77"/>
      <c r="IB204" s="77"/>
      <c r="IC204" s="77"/>
      <c r="ID204" s="77"/>
      <c r="IE204" s="77"/>
      <c r="IF204" s="77"/>
      <c r="IG204" s="77"/>
      <c r="IH204" s="77"/>
      <c r="II204" s="77"/>
    </row>
    <row r="205" spans="1:243" ht="12.75">
      <c r="A205" s="76"/>
      <c r="B205" s="77"/>
      <c r="C205" s="77"/>
      <c r="D205" s="77"/>
      <c r="E205" s="77"/>
      <c r="F205" s="78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7"/>
      <c r="DH205" s="77"/>
      <c r="DI205" s="77"/>
      <c r="DJ205" s="77"/>
      <c r="DK205" s="77"/>
      <c r="DL205" s="77"/>
      <c r="DM205" s="77"/>
      <c r="DN205" s="77"/>
      <c r="DO205" s="77"/>
      <c r="DP205" s="77"/>
      <c r="DQ205" s="77"/>
      <c r="DR205" s="77"/>
      <c r="DS205" s="77"/>
      <c r="DT205" s="77"/>
      <c r="DU205" s="77"/>
      <c r="DV205" s="77"/>
      <c r="DW205" s="77"/>
      <c r="DX205" s="77"/>
      <c r="DY205" s="77"/>
      <c r="DZ205" s="77"/>
      <c r="EA205" s="77"/>
      <c r="EB205" s="77"/>
      <c r="EC205" s="77"/>
      <c r="ED205" s="77"/>
      <c r="EE205" s="77"/>
      <c r="EF205" s="77"/>
      <c r="EG205" s="77"/>
      <c r="EH205" s="77"/>
      <c r="EI205" s="77"/>
      <c r="EJ205" s="77"/>
      <c r="EK205" s="77"/>
      <c r="EL205" s="77"/>
      <c r="EM205" s="77"/>
      <c r="EN205" s="77"/>
      <c r="EO205" s="77"/>
      <c r="EP205" s="77"/>
      <c r="EQ205" s="77"/>
      <c r="ER205" s="77"/>
      <c r="ES205" s="77"/>
      <c r="ET205" s="77"/>
      <c r="EU205" s="77"/>
      <c r="EV205" s="77"/>
      <c r="EW205" s="77"/>
      <c r="EX205" s="77"/>
      <c r="EY205" s="77"/>
      <c r="EZ205" s="77"/>
      <c r="FA205" s="77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  <c r="FO205" s="77"/>
      <c r="FP205" s="77"/>
      <c r="FQ205" s="77"/>
      <c r="FR205" s="77"/>
      <c r="FS205" s="77"/>
      <c r="FT205" s="77"/>
      <c r="FU205" s="77"/>
      <c r="FV205" s="77"/>
      <c r="FW205" s="77"/>
      <c r="FX205" s="77"/>
      <c r="FY205" s="77"/>
      <c r="FZ205" s="77"/>
      <c r="GA205" s="77"/>
      <c r="GB205" s="77"/>
      <c r="GC205" s="77"/>
      <c r="GD205" s="77"/>
      <c r="GE205" s="77"/>
      <c r="GF205" s="77"/>
      <c r="GG205" s="77"/>
      <c r="GH205" s="77"/>
      <c r="GI205" s="77"/>
      <c r="GJ205" s="77"/>
      <c r="GK205" s="77"/>
      <c r="GL205" s="77"/>
      <c r="GM205" s="77"/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  <c r="HE205" s="77"/>
      <c r="HF205" s="77"/>
      <c r="HG205" s="77"/>
      <c r="HH205" s="77"/>
      <c r="HI205" s="77"/>
      <c r="HJ205" s="77"/>
      <c r="HK205" s="77"/>
      <c r="HL205" s="77"/>
      <c r="HM205" s="77"/>
      <c r="HN205" s="77"/>
      <c r="HO205" s="77"/>
      <c r="HP205" s="77"/>
      <c r="HQ205" s="77"/>
      <c r="HR205" s="77"/>
      <c r="HS205" s="77"/>
      <c r="HT205" s="77"/>
      <c r="HU205" s="77"/>
      <c r="HV205" s="77"/>
      <c r="HW205" s="77"/>
      <c r="HX205" s="77"/>
      <c r="HY205" s="77"/>
      <c r="HZ205" s="77"/>
      <c r="IA205" s="77"/>
      <c r="IB205" s="77"/>
      <c r="IC205" s="77"/>
      <c r="ID205" s="77"/>
      <c r="IE205" s="77"/>
      <c r="IF205" s="77"/>
      <c r="IG205" s="77"/>
      <c r="IH205" s="77"/>
      <c r="II205" s="77"/>
    </row>
    <row r="206" spans="1:243" ht="12.75">
      <c r="A206" s="76"/>
      <c r="B206" s="77" t="s">
        <v>201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7"/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B206" s="77"/>
      <c r="DC206" s="77"/>
      <c r="DD206" s="77"/>
      <c r="DE206" s="77"/>
      <c r="DF206" s="77"/>
      <c r="DG206" s="77"/>
      <c r="DH206" s="77"/>
      <c r="DI206" s="77"/>
      <c r="DJ206" s="77"/>
      <c r="DK206" s="77"/>
      <c r="DL206" s="77"/>
      <c r="DM206" s="77"/>
      <c r="DN206" s="77"/>
      <c r="DO206" s="77"/>
      <c r="DP206" s="77"/>
      <c r="DQ206" s="77"/>
      <c r="DR206" s="77"/>
      <c r="DS206" s="77"/>
      <c r="DT206" s="77"/>
      <c r="DU206" s="77"/>
      <c r="DV206" s="77"/>
      <c r="DW206" s="77"/>
      <c r="DX206" s="77"/>
      <c r="DY206" s="77"/>
      <c r="DZ206" s="77"/>
      <c r="EA206" s="77"/>
      <c r="EB206" s="77"/>
      <c r="EC206" s="77"/>
      <c r="ED206" s="77"/>
      <c r="EE206" s="77"/>
      <c r="EF206" s="77"/>
      <c r="EG206" s="77"/>
      <c r="EH206" s="77"/>
      <c r="EI206" s="77"/>
      <c r="EJ206" s="77"/>
      <c r="EK206" s="77"/>
      <c r="EL206" s="77"/>
      <c r="EM206" s="77"/>
      <c r="EN206" s="77"/>
      <c r="EO206" s="77"/>
      <c r="EP206" s="77"/>
      <c r="EQ206" s="77"/>
      <c r="ER206" s="77"/>
      <c r="ES206" s="77"/>
      <c r="ET206" s="77"/>
      <c r="EU206" s="77"/>
      <c r="EV206" s="77"/>
      <c r="EW206" s="77"/>
      <c r="EX206" s="77"/>
      <c r="EY206" s="77"/>
      <c r="EZ206" s="77"/>
      <c r="FA206" s="77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  <c r="GD206" s="77"/>
      <c r="GE206" s="77"/>
      <c r="GF206" s="77"/>
      <c r="GG206" s="77"/>
      <c r="GH206" s="77"/>
      <c r="GI206" s="77"/>
      <c r="GJ206" s="77"/>
      <c r="GK206" s="77"/>
      <c r="GL206" s="77"/>
      <c r="GM206" s="77"/>
      <c r="GN206" s="77"/>
      <c r="GO206" s="77"/>
      <c r="GP206" s="77"/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  <c r="HE206" s="77"/>
      <c r="HF206" s="77"/>
      <c r="HG206" s="77"/>
      <c r="HH206" s="77"/>
      <c r="HI206" s="77"/>
      <c r="HJ206" s="77"/>
      <c r="HK206" s="77"/>
      <c r="HL206" s="77"/>
      <c r="HM206" s="77"/>
      <c r="HN206" s="77"/>
      <c r="HO206" s="77"/>
      <c r="HP206" s="77"/>
      <c r="HQ206" s="77"/>
      <c r="HR206" s="77"/>
      <c r="HS206" s="77"/>
      <c r="HT206" s="77"/>
      <c r="HU206" s="77"/>
      <c r="HV206" s="77"/>
      <c r="HW206" s="77"/>
      <c r="HX206" s="77"/>
      <c r="HY206" s="77"/>
      <c r="HZ206" s="77"/>
      <c r="IA206" s="77"/>
      <c r="IB206" s="77"/>
      <c r="IC206" s="77"/>
      <c r="ID206" s="77"/>
      <c r="IE206" s="77"/>
      <c r="IF206" s="77"/>
      <c r="IG206" s="77"/>
      <c r="IH206" s="77"/>
      <c r="II206" s="77"/>
    </row>
    <row r="207" spans="1:243" ht="12.75">
      <c r="A207" s="76"/>
      <c r="B207" s="77" t="s">
        <v>211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7"/>
      <c r="CR207" s="77"/>
      <c r="CS207" s="77"/>
      <c r="CT207" s="77"/>
      <c r="CU207" s="77"/>
      <c r="CV207" s="77"/>
      <c r="CW207" s="77"/>
      <c r="CX207" s="77"/>
      <c r="CY207" s="77"/>
      <c r="CZ207" s="77"/>
      <c r="DA207" s="77"/>
      <c r="DB207" s="77"/>
      <c r="DC207" s="77"/>
      <c r="DD207" s="77"/>
      <c r="DE207" s="77"/>
      <c r="DF207" s="77"/>
      <c r="DG207" s="77"/>
      <c r="DH207" s="77"/>
      <c r="DI207" s="77"/>
      <c r="DJ207" s="77"/>
      <c r="DK207" s="77"/>
      <c r="DL207" s="77"/>
      <c r="DM207" s="77"/>
      <c r="DN207" s="77"/>
      <c r="DO207" s="77"/>
      <c r="DP207" s="77"/>
      <c r="DQ207" s="77"/>
      <c r="DR207" s="77"/>
      <c r="DS207" s="77"/>
      <c r="DT207" s="77"/>
      <c r="DU207" s="77"/>
      <c r="DV207" s="77"/>
      <c r="DW207" s="77"/>
      <c r="DX207" s="77"/>
      <c r="DY207" s="77"/>
      <c r="DZ207" s="77"/>
      <c r="EA207" s="77"/>
      <c r="EB207" s="77"/>
      <c r="EC207" s="77"/>
      <c r="ED207" s="77"/>
      <c r="EE207" s="77"/>
      <c r="EF207" s="77"/>
      <c r="EG207" s="77"/>
      <c r="EH207" s="77"/>
      <c r="EI207" s="77"/>
      <c r="EJ207" s="77"/>
      <c r="EK207" s="77"/>
      <c r="EL207" s="77"/>
      <c r="EM207" s="77"/>
      <c r="EN207" s="77"/>
      <c r="EO207" s="77"/>
      <c r="EP207" s="77"/>
      <c r="EQ207" s="77"/>
      <c r="ER207" s="77"/>
      <c r="ES207" s="77"/>
      <c r="ET207" s="77"/>
      <c r="EU207" s="77"/>
      <c r="EV207" s="77"/>
      <c r="EW207" s="77"/>
      <c r="EX207" s="77"/>
      <c r="EY207" s="77"/>
      <c r="EZ207" s="77"/>
      <c r="FA207" s="77"/>
      <c r="FB207" s="77"/>
      <c r="FC207" s="77"/>
      <c r="FD207" s="77"/>
      <c r="FE207" s="77"/>
      <c r="FF207" s="77"/>
      <c r="FG207" s="77"/>
      <c r="FH207" s="77"/>
      <c r="FI207" s="77"/>
      <c r="FJ207" s="77"/>
      <c r="FK207" s="77"/>
      <c r="FL207" s="77"/>
      <c r="FM207" s="77"/>
      <c r="FN207" s="77"/>
      <c r="FO207" s="77"/>
      <c r="FP207" s="77"/>
      <c r="FQ207" s="77"/>
      <c r="FR207" s="77"/>
      <c r="FS207" s="77"/>
      <c r="FT207" s="77"/>
      <c r="FU207" s="77"/>
      <c r="FV207" s="77"/>
      <c r="FW207" s="77"/>
      <c r="FX207" s="77"/>
      <c r="FY207" s="77"/>
      <c r="FZ207" s="77"/>
      <c r="GA207" s="77"/>
      <c r="GB207" s="77"/>
      <c r="GC207" s="77"/>
      <c r="GD207" s="77"/>
      <c r="GE207" s="77"/>
      <c r="GF207" s="77"/>
      <c r="GG207" s="77"/>
      <c r="GH207" s="77"/>
      <c r="GI207" s="77"/>
      <c r="GJ207" s="77"/>
      <c r="GK207" s="77"/>
      <c r="GL207" s="77"/>
      <c r="GM207" s="77"/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  <c r="HE207" s="77"/>
      <c r="HF207" s="77"/>
      <c r="HG207" s="77"/>
      <c r="HH207" s="77"/>
      <c r="HI207" s="77"/>
      <c r="HJ207" s="77"/>
      <c r="HK207" s="77"/>
      <c r="HL207" s="77"/>
      <c r="HM207" s="77"/>
      <c r="HN207" s="77"/>
      <c r="HO207" s="77"/>
      <c r="HP207" s="77"/>
      <c r="HQ207" s="77"/>
      <c r="HR207" s="77"/>
      <c r="HS207" s="77"/>
      <c r="HT207" s="77"/>
      <c r="HU207" s="77"/>
      <c r="HV207" s="77"/>
      <c r="HW207" s="77"/>
      <c r="HX207" s="77"/>
      <c r="HY207" s="77"/>
      <c r="HZ207" s="77"/>
      <c r="IA207" s="77"/>
      <c r="IB207" s="77"/>
      <c r="IC207" s="77"/>
      <c r="ID207" s="77"/>
      <c r="IE207" s="77"/>
      <c r="IF207" s="77"/>
      <c r="IG207" s="77"/>
      <c r="IH207" s="77"/>
      <c r="II207" s="77"/>
    </row>
    <row r="208" spans="1:6" s="84" customFormat="1" ht="15.75">
      <c r="A208" s="79"/>
      <c r="B208" s="128" t="s">
        <v>212</v>
      </c>
      <c r="C208" s="81"/>
      <c r="D208" s="82"/>
      <c r="E208" s="83"/>
      <c r="F208" s="82"/>
    </row>
    <row r="209" spans="1:6" s="84" customFormat="1" ht="15.75">
      <c r="A209" s="79"/>
      <c r="B209" s="80"/>
      <c r="C209" s="81"/>
      <c r="D209" s="83"/>
      <c r="E209" s="83"/>
      <c r="F209" s="83"/>
    </row>
    <row r="210" spans="1:6" s="84" customFormat="1" ht="15.75">
      <c r="A210" s="79"/>
      <c r="B210" s="85"/>
      <c r="C210" s="81"/>
      <c r="D210" s="85"/>
      <c r="E210" s="85"/>
      <c r="F210" s="86"/>
    </row>
    <row r="211" spans="1:6" s="84" customFormat="1" ht="15.75">
      <c r="A211" s="79"/>
      <c r="B211" s="85"/>
      <c r="C211" s="85"/>
      <c r="D211" s="85"/>
      <c r="E211" s="85"/>
      <c r="F211" s="86"/>
    </row>
    <row r="212" spans="1:6" ht="15">
      <c r="A212" s="87"/>
      <c r="B212" s="88"/>
      <c r="C212" s="87"/>
      <c r="D212" s="89"/>
      <c r="E212" s="90"/>
      <c r="F212" s="90"/>
    </row>
  </sheetData>
  <mergeCells count="12">
    <mergeCell ref="A8:F8"/>
    <mergeCell ref="A12:F12"/>
    <mergeCell ref="A9:F9"/>
    <mergeCell ref="A7:F7"/>
    <mergeCell ref="B199:E199"/>
    <mergeCell ref="B200:E200"/>
    <mergeCell ref="B201:E201"/>
    <mergeCell ref="B57:E57"/>
    <mergeCell ref="A58:F58"/>
    <mergeCell ref="B188:E188"/>
    <mergeCell ref="A189:F189"/>
    <mergeCell ref="B198:E198"/>
  </mergeCells>
  <printOptions/>
  <pageMargins left="0.7480314960629921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G209"/>
  <sheetViews>
    <sheetView zoomScale="130" zoomScaleNormal="130" workbookViewId="0" topLeftCell="A190">
      <selection activeCell="B207" sqref="B207"/>
    </sheetView>
  </sheetViews>
  <sheetFormatPr defaultColWidth="9.140625" defaultRowHeight="12.75"/>
  <cols>
    <col min="1" max="1" width="4.7109375" style="3" customWidth="1"/>
    <col min="2" max="2" width="54.57421875" style="4" customWidth="1"/>
    <col min="3" max="3" width="11.8515625" style="3" customWidth="1"/>
    <col min="4" max="4" width="12.8515625" style="5" customWidth="1"/>
    <col min="5" max="16384" width="9.140625" style="6" customWidth="1"/>
  </cols>
  <sheetData>
    <row r="1" ht="15">
      <c r="C1" s="3" t="s">
        <v>205</v>
      </c>
    </row>
    <row r="3" spans="1:2" ht="15">
      <c r="A3" s="1"/>
      <c r="B3" s="2"/>
    </row>
    <row r="4" spans="1:2" ht="15">
      <c r="A4" s="1"/>
      <c r="B4" s="1"/>
    </row>
    <row r="5" spans="1:2" ht="15">
      <c r="A5" s="1"/>
      <c r="B5" s="1"/>
    </row>
    <row r="7" spans="1:4" s="7" customFormat="1" ht="15.75">
      <c r="A7" s="145" t="s">
        <v>206</v>
      </c>
      <c r="B7" s="146"/>
      <c r="C7" s="146"/>
      <c r="D7" s="146"/>
    </row>
    <row r="8" spans="1:4" ht="21" customHeight="1">
      <c r="A8" s="141" t="s">
        <v>138</v>
      </c>
      <c r="B8" s="142"/>
      <c r="C8" s="142"/>
      <c r="D8" s="142"/>
    </row>
    <row r="9" spans="1:4" ht="24" customHeight="1" thickBot="1">
      <c r="A9" s="143" t="s">
        <v>202</v>
      </c>
      <c r="B9" s="144"/>
      <c r="C9" s="144"/>
      <c r="D9" s="144"/>
    </row>
    <row r="10" spans="1:4" ht="57" customHeight="1">
      <c r="A10" s="8" t="s">
        <v>0</v>
      </c>
      <c r="B10" s="9" t="s">
        <v>13</v>
      </c>
      <c r="C10" s="10" t="s">
        <v>1</v>
      </c>
      <c r="D10" s="115" t="s">
        <v>12</v>
      </c>
    </row>
    <row r="11" spans="1:4" ht="13.5" customHeight="1">
      <c r="A11" s="110">
        <v>1</v>
      </c>
      <c r="B11" s="111">
        <v>2</v>
      </c>
      <c r="C11" s="111">
        <v>3</v>
      </c>
      <c r="D11" s="116">
        <v>4</v>
      </c>
    </row>
    <row r="12" spans="1:4" ht="43.5" customHeight="1">
      <c r="A12" s="147" t="s">
        <v>195</v>
      </c>
      <c r="B12" s="148"/>
      <c r="C12" s="148"/>
      <c r="D12" s="149"/>
    </row>
    <row r="13" spans="1:4" ht="12.75">
      <c r="A13" s="112">
        <v>1</v>
      </c>
      <c r="B13" s="113" t="s">
        <v>155</v>
      </c>
      <c r="C13" s="114" t="s">
        <v>4</v>
      </c>
      <c r="D13" s="117">
        <v>17.2</v>
      </c>
    </row>
    <row r="14" spans="1:4" ht="12.75">
      <c r="A14" s="96">
        <v>2</v>
      </c>
      <c r="B14" s="97" t="s">
        <v>156</v>
      </c>
      <c r="C14" s="39" t="s">
        <v>2</v>
      </c>
      <c r="D14" s="118">
        <v>7.4</v>
      </c>
    </row>
    <row r="15" spans="1:4" ht="12.75">
      <c r="A15" s="96">
        <v>3</v>
      </c>
      <c r="B15" s="100" t="s">
        <v>157</v>
      </c>
      <c r="C15" s="101" t="s">
        <v>3</v>
      </c>
      <c r="D15" s="118">
        <v>25.4</v>
      </c>
    </row>
    <row r="16" spans="1:4" ht="12.75">
      <c r="A16" s="96">
        <v>4</v>
      </c>
      <c r="B16" s="100" t="s">
        <v>158</v>
      </c>
      <c r="C16" s="101" t="s">
        <v>4</v>
      </c>
      <c r="D16" s="118">
        <v>110.32</v>
      </c>
    </row>
    <row r="17" spans="1:4" ht="12.75">
      <c r="A17" s="96">
        <v>5</v>
      </c>
      <c r="B17" s="100" t="s">
        <v>159</v>
      </c>
      <c r="C17" s="101" t="s">
        <v>4</v>
      </c>
      <c r="D17" s="118">
        <v>68.37</v>
      </c>
    </row>
    <row r="18" spans="1:4" ht="12.75">
      <c r="A18" s="96">
        <v>6</v>
      </c>
      <c r="B18" s="100" t="s">
        <v>160</v>
      </c>
      <c r="C18" s="39" t="s">
        <v>2</v>
      </c>
      <c r="D18" s="118">
        <v>28</v>
      </c>
    </row>
    <row r="19" spans="1:4" ht="12.75">
      <c r="A19" s="96">
        <v>7</v>
      </c>
      <c r="B19" s="100" t="s">
        <v>161</v>
      </c>
      <c r="C19" s="39" t="s">
        <v>2</v>
      </c>
      <c r="D19" s="118">
        <v>28</v>
      </c>
    </row>
    <row r="20" spans="1:4" ht="12.75">
      <c r="A20" s="96">
        <v>11</v>
      </c>
      <c r="B20" s="100" t="s">
        <v>191</v>
      </c>
      <c r="C20" s="39" t="s">
        <v>4</v>
      </c>
      <c r="D20" s="118">
        <v>116.12</v>
      </c>
    </row>
    <row r="21" spans="1:4" ht="12.75">
      <c r="A21" s="96">
        <v>12</v>
      </c>
      <c r="B21" s="38" t="s">
        <v>192</v>
      </c>
      <c r="C21" s="39" t="s">
        <v>4</v>
      </c>
      <c r="D21" s="118">
        <v>127.89</v>
      </c>
    </row>
    <row r="22" spans="1:4" ht="12.75">
      <c r="A22" s="96">
        <v>13</v>
      </c>
      <c r="B22" s="38" t="s">
        <v>193</v>
      </c>
      <c r="C22" s="39" t="s">
        <v>4</v>
      </c>
      <c r="D22" s="118">
        <v>110.32</v>
      </c>
    </row>
    <row r="23" spans="1:4" ht="25.5">
      <c r="A23" s="96">
        <v>14</v>
      </c>
      <c r="B23" s="38" t="s">
        <v>7</v>
      </c>
      <c r="C23" s="39" t="s">
        <v>4</v>
      </c>
      <c r="D23" s="118">
        <v>726.1</v>
      </c>
    </row>
    <row r="24" spans="1:4" ht="12.75">
      <c r="A24" s="96">
        <v>15</v>
      </c>
      <c r="B24" s="38" t="s">
        <v>6</v>
      </c>
      <c r="C24" s="39" t="s">
        <v>4</v>
      </c>
      <c r="D24" s="118">
        <v>726.1</v>
      </c>
    </row>
    <row r="25" spans="1:4" ht="25.5">
      <c r="A25" s="96">
        <v>16</v>
      </c>
      <c r="B25" s="38" t="s">
        <v>8</v>
      </c>
      <c r="C25" s="39" t="s">
        <v>4</v>
      </c>
      <c r="D25" s="118">
        <v>726.1</v>
      </c>
    </row>
    <row r="26" spans="1:4" ht="12.75">
      <c r="A26" s="96">
        <v>17</v>
      </c>
      <c r="B26" s="100" t="s">
        <v>16</v>
      </c>
      <c r="C26" s="39" t="s">
        <v>5</v>
      </c>
      <c r="D26" s="118">
        <v>445.4</v>
      </c>
    </row>
    <row r="27" spans="1:4" ht="12.75">
      <c r="A27" s="96">
        <v>18</v>
      </c>
      <c r="B27" s="102" t="s">
        <v>162</v>
      </c>
      <c r="C27" s="39" t="s">
        <v>4</v>
      </c>
      <c r="D27" s="118">
        <v>14.2</v>
      </c>
    </row>
    <row r="28" spans="1:4" ht="25.5">
      <c r="A28" s="96">
        <v>19</v>
      </c>
      <c r="B28" s="103" t="s">
        <v>163</v>
      </c>
      <c r="C28" s="101" t="s">
        <v>5</v>
      </c>
      <c r="D28" s="118">
        <v>426.7</v>
      </c>
    </row>
    <row r="29" spans="1:4" ht="25.5">
      <c r="A29" s="96">
        <v>20</v>
      </c>
      <c r="B29" s="38" t="s">
        <v>164</v>
      </c>
      <c r="C29" s="39" t="s">
        <v>4</v>
      </c>
      <c r="D29" s="118">
        <v>185.3</v>
      </c>
    </row>
    <row r="30" spans="1:4" ht="12.75">
      <c r="A30" s="96">
        <v>21</v>
      </c>
      <c r="B30" s="102" t="s">
        <v>165</v>
      </c>
      <c r="C30" s="39" t="s">
        <v>4</v>
      </c>
      <c r="D30" s="118">
        <v>1875</v>
      </c>
    </row>
    <row r="31" spans="1:4" ht="25.5">
      <c r="A31" s="96">
        <v>22</v>
      </c>
      <c r="B31" s="38" t="s">
        <v>9</v>
      </c>
      <c r="C31" s="39" t="s">
        <v>4</v>
      </c>
      <c r="D31" s="118">
        <v>2579.7</v>
      </c>
    </row>
    <row r="32" spans="1:4" ht="12.75">
      <c r="A32" s="96">
        <v>23</v>
      </c>
      <c r="B32" s="38" t="s">
        <v>10</v>
      </c>
      <c r="C32" s="39" t="s">
        <v>4</v>
      </c>
      <c r="D32" s="118">
        <v>2579.7</v>
      </c>
    </row>
    <row r="33" spans="1:4" ht="12.75">
      <c r="A33" s="96">
        <v>24</v>
      </c>
      <c r="B33" s="103" t="s">
        <v>166</v>
      </c>
      <c r="C33" s="39" t="s">
        <v>4</v>
      </c>
      <c r="D33" s="118">
        <v>26.4</v>
      </c>
    </row>
    <row r="34" spans="1:4" ht="12.75">
      <c r="A34" s="96">
        <v>25</v>
      </c>
      <c r="B34" s="102" t="s">
        <v>167</v>
      </c>
      <c r="C34" s="101" t="s">
        <v>2</v>
      </c>
      <c r="D34" s="118">
        <v>31</v>
      </c>
    </row>
    <row r="35" spans="1:4" ht="25.5">
      <c r="A35" s="96">
        <v>26</v>
      </c>
      <c r="B35" s="38" t="s">
        <v>57</v>
      </c>
      <c r="C35" s="101" t="s">
        <v>2</v>
      </c>
      <c r="D35" s="118">
        <v>2</v>
      </c>
    </row>
    <row r="36" spans="1:4" ht="12.75">
      <c r="A36" s="96">
        <v>27</v>
      </c>
      <c r="B36" s="102" t="s">
        <v>168</v>
      </c>
      <c r="C36" s="101" t="s">
        <v>2</v>
      </c>
      <c r="D36" s="118">
        <v>51</v>
      </c>
    </row>
    <row r="37" spans="1:4" ht="25.5">
      <c r="A37" s="96">
        <v>28</v>
      </c>
      <c r="B37" s="34" t="s">
        <v>169</v>
      </c>
      <c r="C37" s="101" t="s">
        <v>2</v>
      </c>
      <c r="D37" s="118">
        <v>2</v>
      </c>
    </row>
    <row r="38" spans="1:4" ht="12.75">
      <c r="A38" s="96"/>
      <c r="B38" s="34" t="s">
        <v>194</v>
      </c>
      <c r="C38" s="101" t="s">
        <v>2</v>
      </c>
      <c r="D38" s="118">
        <v>11</v>
      </c>
    </row>
    <row r="39" spans="1:4" ht="12.75">
      <c r="A39" s="96">
        <v>31</v>
      </c>
      <c r="B39" s="102" t="s">
        <v>170</v>
      </c>
      <c r="C39" s="101" t="s">
        <v>2</v>
      </c>
      <c r="D39" s="118">
        <v>18</v>
      </c>
    </row>
    <row r="40" spans="1:4" ht="12.75">
      <c r="A40" s="96">
        <v>32</v>
      </c>
      <c r="B40" s="38" t="s">
        <v>171</v>
      </c>
      <c r="C40" s="101" t="s">
        <v>2</v>
      </c>
      <c r="D40" s="118">
        <v>18</v>
      </c>
    </row>
    <row r="41" spans="1:4" ht="12.75">
      <c r="A41" s="96">
        <v>33</v>
      </c>
      <c r="B41" s="103" t="s">
        <v>172</v>
      </c>
      <c r="C41" s="39" t="s">
        <v>4</v>
      </c>
      <c r="D41" s="118">
        <v>333.16</v>
      </c>
    </row>
    <row r="42" spans="1:4" ht="12.75">
      <c r="A42" s="96">
        <v>34</v>
      </c>
      <c r="B42" s="102" t="s">
        <v>173</v>
      </c>
      <c r="C42" s="101" t="s">
        <v>5</v>
      </c>
      <c r="D42" s="118">
        <v>85</v>
      </c>
    </row>
    <row r="43" spans="1:4" ht="12.75">
      <c r="A43" s="96">
        <v>35</v>
      </c>
      <c r="B43" s="102" t="s">
        <v>174</v>
      </c>
      <c r="C43" s="101" t="s">
        <v>5</v>
      </c>
      <c r="D43" s="118">
        <v>22</v>
      </c>
    </row>
    <row r="44" spans="1:4" ht="12.75">
      <c r="A44" s="96">
        <v>36</v>
      </c>
      <c r="B44" s="97" t="s">
        <v>175</v>
      </c>
      <c r="C44" s="101" t="s">
        <v>2</v>
      </c>
      <c r="D44" s="118">
        <v>91</v>
      </c>
    </row>
    <row r="45" spans="1:4" ht="25.5">
      <c r="A45" s="96">
        <v>37</v>
      </c>
      <c r="B45" s="97" t="s">
        <v>176</v>
      </c>
      <c r="C45" s="39" t="s">
        <v>71</v>
      </c>
      <c r="D45" s="118">
        <v>84</v>
      </c>
    </row>
    <row r="46" spans="1:4" ht="25.5">
      <c r="A46" s="96">
        <v>38</v>
      </c>
      <c r="B46" s="97" t="s">
        <v>177</v>
      </c>
      <c r="C46" s="39" t="s">
        <v>71</v>
      </c>
      <c r="D46" s="118">
        <v>65</v>
      </c>
    </row>
    <row r="47" spans="1:4" ht="25.5">
      <c r="A47" s="96">
        <v>39</v>
      </c>
      <c r="B47" s="38" t="s">
        <v>178</v>
      </c>
      <c r="C47" s="39" t="s">
        <v>5</v>
      </c>
      <c r="D47" s="118">
        <v>260</v>
      </c>
    </row>
    <row r="48" spans="1:4" ht="12.75">
      <c r="A48" s="96">
        <v>40</v>
      </c>
      <c r="B48" s="38" t="s">
        <v>179</v>
      </c>
      <c r="C48" s="39" t="s">
        <v>5</v>
      </c>
      <c r="D48" s="118">
        <v>260</v>
      </c>
    </row>
    <row r="49" spans="1:4" ht="12.75">
      <c r="A49" s="96">
        <v>41</v>
      </c>
      <c r="B49" s="38" t="s">
        <v>180</v>
      </c>
      <c r="C49" s="39" t="s">
        <v>5</v>
      </c>
      <c r="D49" s="118">
        <v>320</v>
      </c>
    </row>
    <row r="50" spans="1:4" ht="25.5">
      <c r="A50" s="96">
        <v>42</v>
      </c>
      <c r="B50" s="38" t="s">
        <v>181</v>
      </c>
      <c r="C50" s="39" t="s">
        <v>5</v>
      </c>
      <c r="D50" s="118">
        <v>192</v>
      </c>
    </row>
    <row r="51" spans="1:4" ht="12.75">
      <c r="A51" s="96">
        <v>43</v>
      </c>
      <c r="B51" s="38" t="s">
        <v>182</v>
      </c>
      <c r="C51" s="101" t="s">
        <v>2</v>
      </c>
      <c r="D51" s="118">
        <v>167</v>
      </c>
    </row>
    <row r="52" spans="1:4" ht="12.75">
      <c r="A52" s="96">
        <v>44</v>
      </c>
      <c r="B52" s="38" t="s">
        <v>183</v>
      </c>
      <c r="C52" s="101" t="s">
        <v>2</v>
      </c>
      <c r="D52" s="118">
        <v>167</v>
      </c>
    </row>
    <row r="53" spans="1:4" ht="12.75">
      <c r="A53" s="96">
        <v>45</v>
      </c>
      <c r="B53" s="38" t="s">
        <v>146</v>
      </c>
      <c r="C53" s="22" t="s">
        <v>4</v>
      </c>
      <c r="D53" s="118">
        <v>57.74</v>
      </c>
    </row>
    <row r="54" spans="1:4" ht="38.25">
      <c r="A54" s="96">
        <v>46</v>
      </c>
      <c r="B54" s="23" t="s">
        <v>184</v>
      </c>
      <c r="C54" s="22" t="s">
        <v>4</v>
      </c>
      <c r="D54" s="118">
        <v>58.38</v>
      </c>
    </row>
    <row r="55" spans="1:4" ht="25.5">
      <c r="A55" s="96">
        <v>47</v>
      </c>
      <c r="B55" s="24" t="s">
        <v>185</v>
      </c>
      <c r="C55" s="22" t="s">
        <v>4</v>
      </c>
      <c r="D55" s="118">
        <v>81.39</v>
      </c>
    </row>
    <row r="56" spans="1:4" ht="13.5" thickBot="1">
      <c r="A56" s="96">
        <v>48</v>
      </c>
      <c r="B56" s="38" t="s">
        <v>186</v>
      </c>
      <c r="C56" s="101" t="s">
        <v>2</v>
      </c>
      <c r="D56" s="118">
        <v>2</v>
      </c>
    </row>
    <row r="57" spans="1:4" ht="16.5" thickBot="1" thickTop="1">
      <c r="A57" s="25"/>
      <c r="B57" s="132"/>
      <c r="C57" s="132"/>
      <c r="D57" s="151"/>
    </row>
    <row r="58" spans="1:4" ht="43.5" customHeight="1" thickBot="1" thickTop="1">
      <c r="A58" s="133" t="s">
        <v>204</v>
      </c>
      <c r="B58" s="134"/>
      <c r="C58" s="134"/>
      <c r="D58" s="135"/>
    </row>
    <row r="59" spans="1:4" ht="12.75">
      <c r="A59" s="104" t="s">
        <v>31</v>
      </c>
      <c r="B59" s="105"/>
      <c r="C59" s="105"/>
      <c r="D59" s="119"/>
    </row>
    <row r="60" spans="1:4" ht="12.75">
      <c r="A60" s="96">
        <v>1</v>
      </c>
      <c r="B60" s="102" t="s">
        <v>126</v>
      </c>
      <c r="C60" s="101" t="s">
        <v>127</v>
      </c>
      <c r="D60" s="118">
        <v>190</v>
      </c>
    </row>
    <row r="61" spans="1:4" ht="12.75">
      <c r="A61" s="96">
        <v>2</v>
      </c>
      <c r="B61" s="97" t="s">
        <v>125</v>
      </c>
      <c r="C61" s="39" t="s">
        <v>3</v>
      </c>
      <c r="D61" s="118">
        <v>3.39</v>
      </c>
    </row>
    <row r="62" spans="1:4" ht="12.75">
      <c r="A62" s="96">
        <v>3</v>
      </c>
      <c r="B62" s="38" t="s">
        <v>76</v>
      </c>
      <c r="C62" s="39" t="s">
        <v>4</v>
      </c>
      <c r="D62" s="118">
        <v>121.52</v>
      </c>
    </row>
    <row r="63" spans="1:4" ht="25.5">
      <c r="A63" s="96">
        <v>4</v>
      </c>
      <c r="B63" s="38" t="s">
        <v>77</v>
      </c>
      <c r="C63" s="39" t="s">
        <v>4</v>
      </c>
      <c r="D63" s="118">
        <v>121.52</v>
      </c>
    </row>
    <row r="64" spans="1:4" ht="12.75">
      <c r="A64" s="96">
        <v>5</v>
      </c>
      <c r="B64" s="38" t="s">
        <v>18</v>
      </c>
      <c r="C64" s="39" t="s">
        <v>4</v>
      </c>
      <c r="D64" s="118">
        <v>183.68</v>
      </c>
    </row>
    <row r="65" spans="1:4" ht="12.75">
      <c r="A65" s="96">
        <v>6</v>
      </c>
      <c r="B65" s="38" t="s">
        <v>6</v>
      </c>
      <c r="C65" s="39" t="s">
        <v>4</v>
      </c>
      <c r="D65" s="118">
        <v>106.59</v>
      </c>
    </row>
    <row r="66" spans="1:4" ht="25.5">
      <c r="A66" s="96">
        <v>7</v>
      </c>
      <c r="B66" s="38" t="s">
        <v>7</v>
      </c>
      <c r="C66" s="39" t="s">
        <v>4</v>
      </c>
      <c r="D66" s="118">
        <v>114.16</v>
      </c>
    </row>
    <row r="67" spans="1:4" ht="25.5">
      <c r="A67" s="96">
        <v>8</v>
      </c>
      <c r="B67" s="38" t="s">
        <v>8</v>
      </c>
      <c r="C67" s="39" t="s">
        <v>4</v>
      </c>
      <c r="D67" s="118">
        <v>114.16</v>
      </c>
    </row>
    <row r="68" spans="1:4" ht="12.75">
      <c r="A68" s="96">
        <v>9</v>
      </c>
      <c r="B68" s="38" t="s">
        <v>16</v>
      </c>
      <c r="C68" s="101" t="s">
        <v>17</v>
      </c>
      <c r="D68" s="118">
        <v>80.25</v>
      </c>
    </row>
    <row r="69" spans="1:4" ht="38.25">
      <c r="A69" s="96">
        <v>10</v>
      </c>
      <c r="B69" s="38" t="s">
        <v>19</v>
      </c>
      <c r="C69" s="39" t="s">
        <v>4</v>
      </c>
      <c r="D69" s="118">
        <v>41.76</v>
      </c>
    </row>
    <row r="70" spans="1:4" ht="38.25">
      <c r="A70" s="96">
        <v>11</v>
      </c>
      <c r="B70" s="38" t="s">
        <v>20</v>
      </c>
      <c r="C70" s="39" t="s">
        <v>4</v>
      </c>
      <c r="D70" s="118">
        <v>7.11</v>
      </c>
    </row>
    <row r="71" spans="1:4" ht="38.25">
      <c r="A71" s="96">
        <v>12</v>
      </c>
      <c r="B71" s="38" t="s">
        <v>21</v>
      </c>
      <c r="C71" s="39" t="s">
        <v>4</v>
      </c>
      <c r="D71" s="118">
        <v>29.71</v>
      </c>
    </row>
    <row r="72" spans="1:4" ht="12.75">
      <c r="A72" s="96">
        <v>13</v>
      </c>
      <c r="B72" s="38" t="s">
        <v>136</v>
      </c>
      <c r="C72" s="39" t="s">
        <v>4</v>
      </c>
      <c r="D72" s="118">
        <v>16.08</v>
      </c>
    </row>
    <row r="73" spans="1:4" ht="12.75">
      <c r="A73" s="96">
        <v>14</v>
      </c>
      <c r="B73" s="38" t="s">
        <v>139</v>
      </c>
      <c r="C73" s="101" t="s">
        <v>2</v>
      </c>
      <c r="D73" s="118">
        <v>1</v>
      </c>
    </row>
    <row r="74" spans="1:4" ht="12.75">
      <c r="A74" s="96">
        <v>15</v>
      </c>
      <c r="B74" s="38" t="s">
        <v>22</v>
      </c>
      <c r="C74" s="101" t="s">
        <v>2</v>
      </c>
      <c r="D74" s="118">
        <v>2</v>
      </c>
    </row>
    <row r="75" spans="1:4" ht="12.75">
      <c r="A75" s="96">
        <v>16</v>
      </c>
      <c r="B75" s="38" t="s">
        <v>23</v>
      </c>
      <c r="C75" s="101" t="s">
        <v>2</v>
      </c>
      <c r="D75" s="118">
        <v>4</v>
      </c>
    </row>
    <row r="76" spans="1:4" ht="12.75">
      <c r="A76" s="96">
        <v>17</v>
      </c>
      <c r="B76" s="38" t="s">
        <v>24</v>
      </c>
      <c r="C76" s="101" t="s">
        <v>2</v>
      </c>
      <c r="D76" s="118">
        <v>4</v>
      </c>
    </row>
    <row r="77" spans="1:4" ht="12.75">
      <c r="A77" s="96">
        <v>18</v>
      </c>
      <c r="B77" s="38" t="s">
        <v>25</v>
      </c>
      <c r="C77" s="101" t="s">
        <v>2</v>
      </c>
      <c r="D77" s="118">
        <v>1</v>
      </c>
    </row>
    <row r="78" spans="1:4" ht="12.75">
      <c r="A78" s="96">
        <v>19</v>
      </c>
      <c r="B78" s="38" t="s">
        <v>81</v>
      </c>
      <c r="C78" s="101" t="s">
        <v>5</v>
      </c>
      <c r="D78" s="118">
        <v>12.3</v>
      </c>
    </row>
    <row r="79" spans="1:4" ht="12.75">
      <c r="A79" s="96">
        <v>20</v>
      </c>
      <c r="B79" s="38" t="s">
        <v>80</v>
      </c>
      <c r="C79" s="101" t="s">
        <v>5</v>
      </c>
      <c r="D79" s="118">
        <v>12.3</v>
      </c>
    </row>
    <row r="80" spans="1:4" ht="25.5">
      <c r="A80" s="96">
        <v>21</v>
      </c>
      <c r="B80" s="103" t="s">
        <v>26</v>
      </c>
      <c r="C80" s="101" t="s">
        <v>5</v>
      </c>
      <c r="D80" s="118">
        <v>151</v>
      </c>
    </row>
    <row r="81" spans="1:4" ht="12.75">
      <c r="A81" s="96">
        <v>22</v>
      </c>
      <c r="B81" s="102" t="s">
        <v>27</v>
      </c>
      <c r="C81" s="39" t="s">
        <v>4</v>
      </c>
      <c r="D81" s="118">
        <v>261.92</v>
      </c>
    </row>
    <row r="82" spans="1:4" ht="25.5">
      <c r="A82" s="96">
        <v>23</v>
      </c>
      <c r="B82" s="38" t="s">
        <v>9</v>
      </c>
      <c r="C82" s="39" t="s">
        <v>4</v>
      </c>
      <c r="D82" s="118">
        <v>278.08</v>
      </c>
    </row>
    <row r="83" spans="1:4" ht="12.75">
      <c r="A83" s="96">
        <v>24</v>
      </c>
      <c r="B83" s="38" t="s">
        <v>10</v>
      </c>
      <c r="C83" s="39" t="s">
        <v>4</v>
      </c>
      <c r="D83" s="118">
        <v>278.08</v>
      </c>
    </row>
    <row r="84" spans="1:4" ht="25.5">
      <c r="A84" s="96">
        <v>25</v>
      </c>
      <c r="B84" s="38" t="s">
        <v>145</v>
      </c>
      <c r="C84" s="39" t="s">
        <v>4</v>
      </c>
      <c r="D84" s="118">
        <v>106.13</v>
      </c>
    </row>
    <row r="85" spans="1:4" ht="25.5">
      <c r="A85" s="96">
        <v>26</v>
      </c>
      <c r="B85" s="38" t="s">
        <v>141</v>
      </c>
      <c r="C85" s="39" t="s">
        <v>4</v>
      </c>
      <c r="D85" s="118">
        <v>11.71</v>
      </c>
    </row>
    <row r="86" spans="1:4" ht="12.75">
      <c r="A86" s="96">
        <v>27</v>
      </c>
      <c r="B86" s="38" t="s">
        <v>29</v>
      </c>
      <c r="C86" s="39" t="s">
        <v>4</v>
      </c>
      <c r="D86" s="118">
        <v>93.72</v>
      </c>
    </row>
    <row r="87" spans="1:4" ht="12.75">
      <c r="A87" s="96">
        <v>28</v>
      </c>
      <c r="B87" s="38" t="s">
        <v>28</v>
      </c>
      <c r="C87" s="39" t="s">
        <v>4</v>
      </c>
      <c r="D87" s="118">
        <v>16.83</v>
      </c>
    </row>
    <row r="88" spans="1:4" ht="12.75">
      <c r="A88" s="96">
        <v>29</v>
      </c>
      <c r="B88" s="38" t="s">
        <v>30</v>
      </c>
      <c r="C88" s="39" t="s">
        <v>5</v>
      </c>
      <c r="D88" s="118">
        <v>1.4</v>
      </c>
    </row>
    <row r="89" spans="1:4" ht="12.75">
      <c r="A89" s="96">
        <v>30</v>
      </c>
      <c r="B89" s="38" t="s">
        <v>33</v>
      </c>
      <c r="C89" s="39" t="s">
        <v>5</v>
      </c>
      <c r="D89" s="118">
        <v>13.8</v>
      </c>
    </row>
    <row r="90" spans="1:4" ht="12.75">
      <c r="A90" s="96">
        <v>31</v>
      </c>
      <c r="B90" s="103" t="s">
        <v>78</v>
      </c>
      <c r="C90" s="39" t="s">
        <v>4</v>
      </c>
      <c r="D90" s="118">
        <v>92.34</v>
      </c>
    </row>
    <row r="91" spans="1:4" ht="12.75">
      <c r="A91" s="96">
        <v>32</v>
      </c>
      <c r="B91" s="103" t="s">
        <v>135</v>
      </c>
      <c r="C91" s="39" t="s">
        <v>4</v>
      </c>
      <c r="D91" s="118">
        <v>168.74</v>
      </c>
    </row>
    <row r="92" spans="1:4" ht="25.5">
      <c r="A92" s="96">
        <v>33</v>
      </c>
      <c r="B92" s="103" t="s">
        <v>134</v>
      </c>
      <c r="C92" s="101" t="s">
        <v>5</v>
      </c>
      <c r="D92" s="118">
        <v>28.2</v>
      </c>
    </row>
    <row r="93" spans="1:4" ht="25.5">
      <c r="A93" s="96">
        <v>34</v>
      </c>
      <c r="B93" s="103" t="s">
        <v>137</v>
      </c>
      <c r="C93" s="39" t="s">
        <v>4</v>
      </c>
      <c r="D93" s="118">
        <v>168.74</v>
      </c>
    </row>
    <row r="94" spans="1:4" ht="12.75">
      <c r="A94" s="96">
        <v>35</v>
      </c>
      <c r="B94" s="38" t="s">
        <v>79</v>
      </c>
      <c r="C94" s="28" t="s">
        <v>4</v>
      </c>
      <c r="D94" s="118">
        <v>137.81</v>
      </c>
    </row>
    <row r="95" spans="1:4" ht="15">
      <c r="A95" s="17"/>
      <c r="B95" s="29"/>
      <c r="C95" s="18"/>
      <c r="D95" s="120"/>
    </row>
    <row r="96" spans="1:4" ht="15">
      <c r="A96" s="31" t="s">
        <v>32</v>
      </c>
      <c r="B96" s="21"/>
      <c r="C96" s="18"/>
      <c r="D96" s="120"/>
    </row>
    <row r="97" spans="1:4" ht="15">
      <c r="A97" s="32" t="s">
        <v>59</v>
      </c>
      <c r="B97" s="21"/>
      <c r="C97" s="18"/>
      <c r="D97" s="120"/>
    </row>
    <row r="98" spans="1:4" ht="25.5">
      <c r="A98" s="33">
        <v>1</v>
      </c>
      <c r="B98" s="34" t="s">
        <v>34</v>
      </c>
      <c r="C98" s="22" t="s">
        <v>15</v>
      </c>
      <c r="D98" s="121">
        <v>30</v>
      </c>
    </row>
    <row r="99" spans="1:4" ht="25.5">
      <c r="A99" s="33">
        <f>A98+1</f>
        <v>2</v>
      </c>
      <c r="B99" s="34" t="s">
        <v>35</v>
      </c>
      <c r="C99" s="22" t="s">
        <v>15</v>
      </c>
      <c r="D99" s="121">
        <v>30</v>
      </c>
    </row>
    <row r="100" spans="1:4" ht="12.75">
      <c r="A100" s="33">
        <f>A99+1</f>
        <v>3</v>
      </c>
      <c r="B100" s="34" t="s">
        <v>36</v>
      </c>
      <c r="C100" s="22" t="s">
        <v>2</v>
      </c>
      <c r="D100" s="121">
        <v>8</v>
      </c>
    </row>
    <row r="101" spans="1:4" ht="12.75">
      <c r="A101" s="33">
        <f aca="true" t="shared" si="0" ref="A101:A111">A100+1</f>
        <v>4</v>
      </c>
      <c r="B101" s="37" t="s">
        <v>55</v>
      </c>
      <c r="C101" s="22" t="s">
        <v>2</v>
      </c>
      <c r="D101" s="121">
        <v>2</v>
      </c>
    </row>
    <row r="102" spans="1:4" ht="12.75">
      <c r="A102" s="33">
        <f t="shared" si="0"/>
        <v>5</v>
      </c>
      <c r="B102" s="34" t="s">
        <v>56</v>
      </c>
      <c r="C102" s="22" t="s">
        <v>2</v>
      </c>
      <c r="D102" s="121">
        <v>3</v>
      </c>
    </row>
    <row r="103" spans="1:4" ht="25.5">
      <c r="A103" s="33">
        <f t="shared" si="0"/>
        <v>6</v>
      </c>
      <c r="B103" s="38" t="s">
        <v>57</v>
      </c>
      <c r="C103" s="39" t="s">
        <v>2</v>
      </c>
      <c r="D103" s="122">
        <v>2</v>
      </c>
    </row>
    <row r="104" spans="1:4" ht="12.75">
      <c r="A104" s="33">
        <f t="shared" si="0"/>
        <v>7</v>
      </c>
      <c r="B104" s="37" t="s">
        <v>37</v>
      </c>
      <c r="C104" s="22" t="s">
        <v>2</v>
      </c>
      <c r="D104" s="121">
        <v>30</v>
      </c>
    </row>
    <row r="105" spans="1:4" ht="12.75">
      <c r="A105" s="33">
        <f t="shared" si="0"/>
        <v>8</v>
      </c>
      <c r="B105" s="37" t="s">
        <v>38</v>
      </c>
      <c r="C105" s="22" t="s">
        <v>2</v>
      </c>
      <c r="D105" s="121">
        <v>20</v>
      </c>
    </row>
    <row r="106" spans="1:4" ht="25.5">
      <c r="A106" s="33">
        <f t="shared" si="0"/>
        <v>9</v>
      </c>
      <c r="B106" s="34" t="s">
        <v>39</v>
      </c>
      <c r="C106" s="22" t="s">
        <v>15</v>
      </c>
      <c r="D106" s="121">
        <v>60</v>
      </c>
    </row>
    <row r="107" spans="1:4" ht="25.5">
      <c r="A107" s="33">
        <f t="shared" si="0"/>
        <v>10</v>
      </c>
      <c r="B107" s="34" t="s">
        <v>40</v>
      </c>
      <c r="C107" s="22" t="s">
        <v>2</v>
      </c>
      <c r="D107" s="121">
        <v>11</v>
      </c>
    </row>
    <row r="108" spans="1:4" ht="12.75">
      <c r="A108" s="33">
        <f t="shared" si="0"/>
        <v>11</v>
      </c>
      <c r="B108" s="34" t="s">
        <v>53</v>
      </c>
      <c r="C108" s="22" t="s">
        <v>15</v>
      </c>
      <c r="D108" s="121">
        <v>18</v>
      </c>
    </row>
    <row r="109" spans="1:4" ht="12.75">
      <c r="A109" s="33">
        <f t="shared" si="0"/>
        <v>12</v>
      </c>
      <c r="B109" s="34" t="s">
        <v>54</v>
      </c>
      <c r="C109" s="22" t="s">
        <v>15</v>
      </c>
      <c r="D109" s="121">
        <v>18</v>
      </c>
    </row>
    <row r="110" spans="1:4" ht="12.75">
      <c r="A110" s="33">
        <f t="shared" si="0"/>
        <v>13</v>
      </c>
      <c r="B110" s="34" t="s">
        <v>41</v>
      </c>
      <c r="C110" s="22" t="s">
        <v>15</v>
      </c>
      <c r="D110" s="121">
        <v>60</v>
      </c>
    </row>
    <row r="111" spans="1:4" ht="12.75">
      <c r="A111" s="33">
        <f t="shared" si="0"/>
        <v>14</v>
      </c>
      <c r="B111" s="34" t="s">
        <v>42</v>
      </c>
      <c r="C111" s="22" t="s">
        <v>15</v>
      </c>
      <c r="D111" s="121">
        <v>60</v>
      </c>
    </row>
    <row r="112" spans="1:4" ht="12.75">
      <c r="A112" s="32" t="s">
        <v>58</v>
      </c>
      <c r="B112" s="41"/>
      <c r="C112" s="41"/>
      <c r="D112" s="123"/>
    </row>
    <row r="113" spans="1:4" ht="12.75">
      <c r="A113" s="33">
        <v>1</v>
      </c>
      <c r="B113" s="34" t="s">
        <v>43</v>
      </c>
      <c r="C113" s="22" t="s">
        <v>15</v>
      </c>
      <c r="D113" s="121">
        <v>30</v>
      </c>
    </row>
    <row r="114" spans="1:4" ht="12.75">
      <c r="A114" s="33">
        <f aca="true" t="shared" si="1" ref="A114:A125">A113+1</f>
        <v>2</v>
      </c>
      <c r="B114" s="34" t="s">
        <v>44</v>
      </c>
      <c r="C114" s="22" t="s">
        <v>15</v>
      </c>
      <c r="D114" s="121">
        <v>30</v>
      </c>
    </row>
    <row r="115" spans="1:4" ht="12.75">
      <c r="A115" s="33">
        <f t="shared" si="1"/>
        <v>3</v>
      </c>
      <c r="B115" s="38" t="s">
        <v>45</v>
      </c>
      <c r="C115" s="39" t="s">
        <v>2</v>
      </c>
      <c r="D115" s="122">
        <v>2</v>
      </c>
    </row>
    <row r="116" spans="1:4" ht="38.25">
      <c r="A116" s="33">
        <f t="shared" si="1"/>
        <v>4</v>
      </c>
      <c r="B116" s="34" t="s">
        <v>46</v>
      </c>
      <c r="C116" s="22" t="s">
        <v>2</v>
      </c>
      <c r="D116" s="121">
        <v>2</v>
      </c>
    </row>
    <row r="117" spans="1:4" ht="38.25">
      <c r="A117" s="33">
        <f t="shared" si="1"/>
        <v>5</v>
      </c>
      <c r="B117" s="38" t="s">
        <v>47</v>
      </c>
      <c r="C117" s="22" t="s">
        <v>2</v>
      </c>
      <c r="D117" s="121">
        <v>2</v>
      </c>
    </row>
    <row r="118" spans="1:4" ht="12.75">
      <c r="A118" s="33">
        <f t="shared" si="1"/>
        <v>6</v>
      </c>
      <c r="B118" s="34" t="s">
        <v>48</v>
      </c>
      <c r="C118" s="22" t="s">
        <v>2</v>
      </c>
      <c r="D118" s="121">
        <v>2</v>
      </c>
    </row>
    <row r="119" spans="1:4" ht="12.75">
      <c r="A119" s="33">
        <f t="shared" si="1"/>
        <v>7</v>
      </c>
      <c r="B119" s="34" t="s">
        <v>49</v>
      </c>
      <c r="C119" s="22" t="s">
        <v>2</v>
      </c>
      <c r="D119" s="121">
        <v>2</v>
      </c>
    </row>
    <row r="120" spans="1:4" ht="12.75">
      <c r="A120" s="33">
        <f t="shared" si="1"/>
        <v>8</v>
      </c>
      <c r="B120" s="38" t="s">
        <v>62</v>
      </c>
      <c r="C120" s="22" t="s">
        <v>2</v>
      </c>
      <c r="D120" s="121">
        <v>20</v>
      </c>
    </row>
    <row r="121" spans="1:4" ht="12.75">
      <c r="A121" s="33">
        <f t="shared" si="1"/>
        <v>9</v>
      </c>
      <c r="B121" s="38" t="s">
        <v>50</v>
      </c>
      <c r="C121" s="22" t="s">
        <v>15</v>
      </c>
      <c r="D121" s="121">
        <v>18</v>
      </c>
    </row>
    <row r="122" spans="1:4" ht="25.5">
      <c r="A122" s="33">
        <f t="shared" si="1"/>
        <v>10</v>
      </c>
      <c r="B122" s="38" t="s">
        <v>142</v>
      </c>
      <c r="C122" s="22" t="s">
        <v>15</v>
      </c>
      <c r="D122" s="121">
        <v>18</v>
      </c>
    </row>
    <row r="123" spans="1:4" ht="12.75">
      <c r="A123" s="33">
        <f t="shared" si="1"/>
        <v>11</v>
      </c>
      <c r="B123" s="38" t="s">
        <v>143</v>
      </c>
      <c r="C123" s="22" t="s">
        <v>2</v>
      </c>
      <c r="D123" s="121">
        <v>6</v>
      </c>
    </row>
    <row r="124" spans="1:4" ht="25.5">
      <c r="A124" s="33">
        <f t="shared" si="1"/>
        <v>12</v>
      </c>
      <c r="B124" s="34" t="s">
        <v>51</v>
      </c>
      <c r="C124" s="22" t="s">
        <v>2</v>
      </c>
      <c r="D124" s="121">
        <v>6</v>
      </c>
    </row>
    <row r="125" spans="1:4" ht="12.75">
      <c r="A125" s="33">
        <f t="shared" si="1"/>
        <v>13</v>
      </c>
      <c r="B125" s="34" t="s">
        <v>52</v>
      </c>
      <c r="C125" s="22" t="s">
        <v>15</v>
      </c>
      <c r="D125" s="121">
        <v>60</v>
      </c>
    </row>
    <row r="126" spans="1:4" ht="15">
      <c r="A126" s="17"/>
      <c r="B126" s="29"/>
      <c r="C126" s="18"/>
      <c r="D126" s="120"/>
    </row>
    <row r="127" spans="1:4" ht="15">
      <c r="A127" s="44" t="s">
        <v>66</v>
      </c>
      <c r="B127" s="29"/>
      <c r="C127" s="41"/>
      <c r="D127" s="123"/>
    </row>
    <row r="128" spans="1:4" ht="12.75">
      <c r="A128" s="46">
        <v>1</v>
      </c>
      <c r="B128" s="38" t="s">
        <v>65</v>
      </c>
      <c r="C128" s="39" t="s">
        <v>2</v>
      </c>
      <c r="D128" s="122">
        <v>1</v>
      </c>
    </row>
    <row r="129" spans="1:4" ht="12.75">
      <c r="A129" s="46">
        <f>A128+1</f>
        <v>2</v>
      </c>
      <c r="B129" s="38" t="s">
        <v>63</v>
      </c>
      <c r="C129" s="39" t="s">
        <v>2</v>
      </c>
      <c r="D129" s="122">
        <v>1</v>
      </c>
    </row>
    <row r="130" spans="1:4" ht="25.5">
      <c r="A130" s="46">
        <f>A129+1</f>
        <v>3</v>
      </c>
      <c r="B130" s="38" t="s">
        <v>64</v>
      </c>
      <c r="C130" s="39" t="s">
        <v>2</v>
      </c>
      <c r="D130" s="122">
        <v>1</v>
      </c>
    </row>
    <row r="131" spans="1:4" ht="15">
      <c r="A131" s="44"/>
      <c r="B131" s="29"/>
      <c r="C131" s="47"/>
      <c r="D131" s="124"/>
    </row>
    <row r="132" spans="1:4" ht="15">
      <c r="A132" s="31" t="s">
        <v>67</v>
      </c>
      <c r="B132" s="21"/>
      <c r="C132" s="18"/>
      <c r="D132" s="120"/>
    </row>
    <row r="133" spans="1:4" ht="24">
      <c r="A133" s="49">
        <v>1</v>
      </c>
      <c r="B133" s="50" t="s">
        <v>70</v>
      </c>
      <c r="C133" s="51" t="s">
        <v>71</v>
      </c>
      <c r="D133" s="121">
        <v>1</v>
      </c>
    </row>
    <row r="134" spans="1:4" ht="36">
      <c r="A134" s="52">
        <v>2</v>
      </c>
      <c r="B134" s="50" t="s">
        <v>72</v>
      </c>
      <c r="C134" s="51" t="s">
        <v>71</v>
      </c>
      <c r="D134" s="121">
        <v>1</v>
      </c>
    </row>
    <row r="135" spans="1:4" ht="24">
      <c r="A135" s="49">
        <v>3</v>
      </c>
      <c r="B135" s="50" t="s">
        <v>73</v>
      </c>
      <c r="C135" s="51" t="s">
        <v>5</v>
      </c>
      <c r="D135" s="121">
        <v>17</v>
      </c>
    </row>
    <row r="136" spans="1:4" ht="24">
      <c r="A136" s="49">
        <f>SUM(A135+1)</f>
        <v>4</v>
      </c>
      <c r="B136" s="50" t="s">
        <v>74</v>
      </c>
      <c r="C136" s="51" t="s">
        <v>5</v>
      </c>
      <c r="D136" s="121">
        <v>17</v>
      </c>
    </row>
    <row r="137" spans="1:4" ht="12.75">
      <c r="A137" s="49">
        <f>SUM(A136+1)</f>
        <v>5</v>
      </c>
      <c r="B137" s="50" t="s">
        <v>75</v>
      </c>
      <c r="C137" s="51" t="s">
        <v>5</v>
      </c>
      <c r="D137" s="121">
        <v>34</v>
      </c>
    </row>
    <row r="138" spans="1:4" ht="15">
      <c r="A138" s="53"/>
      <c r="B138" s="54"/>
      <c r="C138" s="18"/>
      <c r="D138" s="120"/>
    </row>
    <row r="139" spans="1:4" ht="15">
      <c r="A139" s="31" t="s">
        <v>82</v>
      </c>
      <c r="B139" s="55"/>
      <c r="C139" s="55"/>
      <c r="D139" s="125"/>
    </row>
    <row r="140" spans="1:4" ht="12.75">
      <c r="A140" s="49">
        <v>1</v>
      </c>
      <c r="B140" s="50" t="s">
        <v>85</v>
      </c>
      <c r="C140" s="51" t="s">
        <v>5</v>
      </c>
      <c r="D140" s="121">
        <v>120</v>
      </c>
    </row>
    <row r="141" spans="1:4" ht="12.75">
      <c r="A141" s="52">
        <v>2</v>
      </c>
      <c r="B141" s="56" t="s">
        <v>87</v>
      </c>
      <c r="C141" s="57" t="s">
        <v>5</v>
      </c>
      <c r="D141" s="122">
        <v>65</v>
      </c>
    </row>
    <row r="142" spans="1:4" ht="12.75">
      <c r="A142" s="52">
        <v>3</v>
      </c>
      <c r="B142" s="56" t="s">
        <v>88</v>
      </c>
      <c r="C142" s="57" t="s">
        <v>5</v>
      </c>
      <c r="D142" s="122">
        <v>150</v>
      </c>
    </row>
    <row r="143" spans="1:4" ht="12.75">
      <c r="A143" s="52">
        <v>4</v>
      </c>
      <c r="B143" s="56" t="s">
        <v>89</v>
      </c>
      <c r="C143" s="57" t="s">
        <v>5</v>
      </c>
      <c r="D143" s="122">
        <v>20</v>
      </c>
    </row>
    <row r="144" spans="1:4" ht="12.75">
      <c r="A144" s="49">
        <v>5</v>
      </c>
      <c r="B144" s="56" t="s">
        <v>90</v>
      </c>
      <c r="C144" s="57" t="s">
        <v>5</v>
      </c>
      <c r="D144" s="122">
        <v>15</v>
      </c>
    </row>
    <row r="145" spans="1:4" ht="12.75">
      <c r="A145" s="52">
        <v>6</v>
      </c>
      <c r="B145" s="56" t="s">
        <v>91</v>
      </c>
      <c r="C145" s="57" t="s">
        <v>5</v>
      </c>
      <c r="D145" s="122">
        <v>250</v>
      </c>
    </row>
    <row r="146" spans="1:4" ht="12.75">
      <c r="A146" s="52">
        <v>7</v>
      </c>
      <c r="B146" s="56" t="s">
        <v>92</v>
      </c>
      <c r="C146" s="57" t="s">
        <v>5</v>
      </c>
      <c r="D146" s="122">
        <v>30</v>
      </c>
    </row>
    <row r="147" spans="1:4" ht="12.75">
      <c r="A147" s="52">
        <v>8</v>
      </c>
      <c r="B147" s="56" t="s">
        <v>93</v>
      </c>
      <c r="C147" s="57" t="s">
        <v>5</v>
      </c>
      <c r="D147" s="122">
        <v>150</v>
      </c>
    </row>
    <row r="148" spans="1:4" ht="12.75">
      <c r="A148" s="49">
        <v>9</v>
      </c>
      <c r="B148" s="56" t="s">
        <v>94</v>
      </c>
      <c r="C148" s="57" t="s">
        <v>5</v>
      </c>
      <c r="D148" s="122">
        <v>170</v>
      </c>
    </row>
    <row r="149" spans="1:4" ht="12.75">
      <c r="A149" s="52">
        <v>10</v>
      </c>
      <c r="B149" s="56" t="s">
        <v>95</v>
      </c>
      <c r="C149" s="57" t="s">
        <v>5</v>
      </c>
      <c r="D149" s="122">
        <v>25</v>
      </c>
    </row>
    <row r="150" spans="1:4" ht="12.75">
      <c r="A150" s="52">
        <v>11</v>
      </c>
      <c r="B150" s="56" t="s">
        <v>133</v>
      </c>
      <c r="C150" s="57" t="s">
        <v>5</v>
      </c>
      <c r="D150" s="122">
        <v>4</v>
      </c>
    </row>
    <row r="151" spans="1:4" ht="12.75">
      <c r="A151" s="52">
        <v>12</v>
      </c>
      <c r="B151" s="56" t="s">
        <v>96</v>
      </c>
      <c r="C151" s="57" t="s">
        <v>5</v>
      </c>
      <c r="D151" s="122">
        <v>70</v>
      </c>
    </row>
    <row r="152" spans="1:4" ht="12.75">
      <c r="A152" s="49">
        <v>13</v>
      </c>
      <c r="B152" s="56" t="s">
        <v>97</v>
      </c>
      <c r="C152" s="57" t="s">
        <v>5</v>
      </c>
      <c r="D152" s="122">
        <v>265</v>
      </c>
    </row>
    <row r="153" spans="1:4" ht="12.75">
      <c r="A153" s="52">
        <v>14</v>
      </c>
      <c r="B153" s="56" t="s">
        <v>98</v>
      </c>
      <c r="C153" s="57" t="s">
        <v>5</v>
      </c>
      <c r="D153" s="122">
        <v>350</v>
      </c>
    </row>
    <row r="154" spans="1:4" ht="12.75">
      <c r="A154" s="52">
        <v>15</v>
      </c>
      <c r="B154" s="56" t="s">
        <v>99</v>
      </c>
      <c r="C154" s="57" t="s">
        <v>5</v>
      </c>
      <c r="D154" s="122">
        <v>25</v>
      </c>
    </row>
    <row r="155" spans="1:4" ht="12.75">
      <c r="A155" s="52">
        <v>16</v>
      </c>
      <c r="B155" s="56" t="s">
        <v>100</v>
      </c>
      <c r="C155" s="57" t="s">
        <v>5</v>
      </c>
      <c r="D155" s="122">
        <v>25</v>
      </c>
    </row>
    <row r="156" spans="1:4" ht="12.75">
      <c r="A156" s="49">
        <v>17</v>
      </c>
      <c r="B156" s="56" t="s">
        <v>101</v>
      </c>
      <c r="C156" s="57" t="s">
        <v>2</v>
      </c>
      <c r="D156" s="122">
        <v>1</v>
      </c>
    </row>
    <row r="157" spans="1:4" ht="12.75">
      <c r="A157" s="52">
        <v>18</v>
      </c>
      <c r="B157" s="56" t="s">
        <v>132</v>
      </c>
      <c r="C157" s="57" t="s">
        <v>2</v>
      </c>
      <c r="D157" s="122">
        <v>1</v>
      </c>
    </row>
    <row r="158" spans="1:4" ht="24">
      <c r="A158" s="52">
        <v>19</v>
      </c>
      <c r="B158" s="56" t="s">
        <v>102</v>
      </c>
      <c r="C158" s="57" t="s">
        <v>2</v>
      </c>
      <c r="D158" s="122">
        <v>2</v>
      </c>
    </row>
    <row r="159" spans="1:4" ht="12.75">
      <c r="A159" s="52">
        <v>20</v>
      </c>
      <c r="B159" s="56" t="s">
        <v>103</v>
      </c>
      <c r="C159" s="57" t="s">
        <v>2</v>
      </c>
      <c r="D159" s="122">
        <v>5</v>
      </c>
    </row>
    <row r="160" spans="1:4" ht="24">
      <c r="A160" s="49">
        <v>21</v>
      </c>
      <c r="B160" s="56" t="s">
        <v>104</v>
      </c>
      <c r="C160" s="57" t="s">
        <v>2</v>
      </c>
      <c r="D160" s="122">
        <v>15</v>
      </c>
    </row>
    <row r="161" spans="1:4" ht="12.75">
      <c r="A161" s="52">
        <v>22</v>
      </c>
      <c r="B161" s="56" t="s">
        <v>105</v>
      </c>
      <c r="C161" s="57" t="s">
        <v>2</v>
      </c>
      <c r="D161" s="122">
        <v>1</v>
      </c>
    </row>
    <row r="162" spans="1:4" ht="12.75">
      <c r="A162" s="52">
        <v>23</v>
      </c>
      <c r="B162" s="56" t="s">
        <v>106</v>
      </c>
      <c r="C162" s="57" t="s">
        <v>2</v>
      </c>
      <c r="D162" s="122">
        <v>8</v>
      </c>
    </row>
    <row r="163" spans="1:4" ht="12.75">
      <c r="A163" s="52">
        <v>24</v>
      </c>
      <c r="B163" s="56" t="s">
        <v>107</v>
      </c>
      <c r="C163" s="57" t="s">
        <v>2</v>
      </c>
      <c r="D163" s="122">
        <v>15</v>
      </c>
    </row>
    <row r="164" spans="1:4" ht="12.75">
      <c r="A164" s="49">
        <v>25</v>
      </c>
      <c r="B164" s="56" t="s">
        <v>108</v>
      </c>
      <c r="C164" s="57" t="s">
        <v>2</v>
      </c>
      <c r="D164" s="122">
        <v>2</v>
      </c>
    </row>
    <row r="165" spans="1:4" ht="12.75">
      <c r="A165" s="52">
        <v>26</v>
      </c>
      <c r="B165" s="56" t="s">
        <v>109</v>
      </c>
      <c r="C165" s="57" t="s">
        <v>2</v>
      </c>
      <c r="D165" s="122">
        <v>2</v>
      </c>
    </row>
    <row r="166" spans="1:4" ht="12.75">
      <c r="A166" s="52">
        <v>27</v>
      </c>
      <c r="B166" s="56" t="s">
        <v>128</v>
      </c>
      <c r="C166" s="57" t="s">
        <v>2</v>
      </c>
      <c r="D166" s="122">
        <v>2</v>
      </c>
    </row>
    <row r="167" spans="1:4" ht="48">
      <c r="A167" s="52">
        <v>28</v>
      </c>
      <c r="B167" s="56" t="s">
        <v>130</v>
      </c>
      <c r="C167" s="57" t="s">
        <v>2</v>
      </c>
      <c r="D167" s="122">
        <v>8</v>
      </c>
    </row>
    <row r="168" spans="1:4" ht="12.75">
      <c r="A168" s="49">
        <v>29</v>
      </c>
      <c r="B168" s="56" t="s">
        <v>129</v>
      </c>
      <c r="C168" s="57" t="s">
        <v>2</v>
      </c>
      <c r="D168" s="122">
        <v>16</v>
      </c>
    </row>
    <row r="169" spans="1:4" ht="12.75">
      <c r="A169" s="52">
        <v>30</v>
      </c>
      <c r="B169" s="56" t="s">
        <v>110</v>
      </c>
      <c r="C169" s="57" t="s">
        <v>2</v>
      </c>
      <c r="D169" s="122">
        <v>14</v>
      </c>
    </row>
    <row r="170" spans="1:4" ht="12.75">
      <c r="A170" s="52">
        <v>31</v>
      </c>
      <c r="B170" s="56" t="s">
        <v>111</v>
      </c>
      <c r="C170" s="57" t="s">
        <v>2</v>
      </c>
      <c r="D170" s="122">
        <v>2</v>
      </c>
    </row>
    <row r="171" spans="1:4" ht="12.75">
      <c r="A171" s="52">
        <v>32</v>
      </c>
      <c r="B171" s="56" t="s">
        <v>112</v>
      </c>
      <c r="C171" s="57" t="s">
        <v>2</v>
      </c>
      <c r="D171" s="122">
        <v>4</v>
      </c>
    </row>
    <row r="172" spans="1:4" ht="12.75">
      <c r="A172" s="49">
        <v>33</v>
      </c>
      <c r="B172" s="56" t="s">
        <v>113</v>
      </c>
      <c r="C172" s="57" t="s">
        <v>2</v>
      </c>
      <c r="D172" s="122">
        <v>2</v>
      </c>
    </row>
    <row r="173" spans="1:4" ht="12.75">
      <c r="A173" s="52">
        <v>34</v>
      </c>
      <c r="B173" s="56" t="s">
        <v>114</v>
      </c>
      <c r="C173" s="57" t="s">
        <v>2</v>
      </c>
      <c r="D173" s="122">
        <v>2</v>
      </c>
    </row>
    <row r="174" spans="1:4" ht="12.75">
      <c r="A174" s="52">
        <v>35</v>
      </c>
      <c r="B174" s="56" t="s">
        <v>131</v>
      </c>
      <c r="C174" s="57" t="s">
        <v>2</v>
      </c>
      <c r="D174" s="122">
        <v>10</v>
      </c>
    </row>
    <row r="175" spans="1:4" ht="12.75">
      <c r="A175" s="52">
        <v>36</v>
      </c>
      <c r="B175" s="56" t="s">
        <v>115</v>
      </c>
      <c r="C175" s="57" t="s">
        <v>2</v>
      </c>
      <c r="D175" s="122">
        <v>1</v>
      </c>
    </row>
    <row r="176" spans="1:4" ht="12.75">
      <c r="A176" s="49">
        <v>37</v>
      </c>
      <c r="B176" s="56" t="s">
        <v>86</v>
      </c>
      <c r="C176" s="57" t="s">
        <v>2</v>
      </c>
      <c r="D176" s="122">
        <v>5</v>
      </c>
    </row>
    <row r="177" spans="1:4" ht="12.75">
      <c r="A177" s="52">
        <v>38</v>
      </c>
      <c r="B177" s="56" t="s">
        <v>116</v>
      </c>
      <c r="C177" s="57" t="s">
        <v>2</v>
      </c>
      <c r="D177" s="122">
        <v>2</v>
      </c>
    </row>
    <row r="178" spans="1:4" ht="12.75">
      <c r="A178" s="52">
        <v>39</v>
      </c>
      <c r="B178" s="56" t="s">
        <v>117</v>
      </c>
      <c r="C178" s="57" t="s">
        <v>2</v>
      </c>
      <c r="D178" s="122">
        <v>1</v>
      </c>
    </row>
    <row r="179" spans="1:4" ht="12.75">
      <c r="A179" s="52">
        <v>40</v>
      </c>
      <c r="B179" s="56" t="s">
        <v>118</v>
      </c>
      <c r="C179" s="57" t="s">
        <v>2</v>
      </c>
      <c r="D179" s="122">
        <v>3</v>
      </c>
    </row>
    <row r="180" spans="1:4" ht="12.75">
      <c r="A180" s="49">
        <v>41</v>
      </c>
      <c r="B180" s="56" t="s">
        <v>119</v>
      </c>
      <c r="C180" s="57" t="s">
        <v>2</v>
      </c>
      <c r="D180" s="122">
        <v>28</v>
      </c>
    </row>
    <row r="181" spans="1:4" ht="12.75">
      <c r="A181" s="52">
        <v>42</v>
      </c>
      <c r="B181" s="56" t="s">
        <v>120</v>
      </c>
      <c r="C181" s="57" t="s">
        <v>2</v>
      </c>
      <c r="D181" s="122">
        <v>25</v>
      </c>
    </row>
    <row r="182" spans="1:4" ht="18.75">
      <c r="A182" s="58"/>
      <c r="B182" s="54"/>
      <c r="C182" s="59"/>
      <c r="D182" s="126"/>
    </row>
    <row r="183" spans="1:4" ht="15">
      <c r="A183" s="31" t="s">
        <v>121</v>
      </c>
      <c r="B183" s="54"/>
      <c r="C183" s="59"/>
      <c r="D183" s="126"/>
    </row>
    <row r="184" spans="1:4" ht="12.75">
      <c r="A184" s="49">
        <v>1</v>
      </c>
      <c r="B184" s="38" t="s">
        <v>122</v>
      </c>
      <c r="C184" s="51" t="s">
        <v>2</v>
      </c>
      <c r="D184" s="121">
        <v>1</v>
      </c>
    </row>
    <row r="185" spans="1:4" ht="12.75">
      <c r="A185" s="49">
        <v>2</v>
      </c>
      <c r="B185" s="38" t="s">
        <v>144</v>
      </c>
      <c r="C185" s="51" t="s">
        <v>2</v>
      </c>
      <c r="D185" s="121">
        <v>1</v>
      </c>
    </row>
    <row r="186" spans="1:4" ht="12.75">
      <c r="A186" s="49">
        <v>3</v>
      </c>
      <c r="B186" s="38" t="s">
        <v>123</v>
      </c>
      <c r="C186" s="51" t="s">
        <v>2</v>
      </c>
      <c r="D186" s="121">
        <v>1</v>
      </c>
    </row>
    <row r="187" spans="1:4" ht="15">
      <c r="A187" s="62"/>
      <c r="B187" s="63"/>
      <c r="C187" s="64"/>
      <c r="D187" s="127"/>
    </row>
    <row r="188" spans="1:4" ht="15.75" thickBot="1">
      <c r="A188" s="66"/>
      <c r="B188" s="136"/>
      <c r="C188" s="136"/>
      <c r="D188" s="152"/>
    </row>
    <row r="189" spans="1:4" ht="15.75" thickBot="1">
      <c r="A189" s="137" t="s">
        <v>190</v>
      </c>
      <c r="B189" s="138"/>
      <c r="C189" s="138"/>
      <c r="D189" s="139"/>
    </row>
    <row r="190" spans="1:4" ht="15">
      <c r="A190" s="17">
        <v>12</v>
      </c>
      <c r="B190" s="38" t="s">
        <v>147</v>
      </c>
      <c r="C190" s="39" t="s">
        <v>2</v>
      </c>
      <c r="D190" s="118">
        <v>6</v>
      </c>
    </row>
    <row r="191" spans="1:4" ht="15">
      <c r="A191" s="17">
        <v>13</v>
      </c>
      <c r="B191" s="38" t="s">
        <v>148</v>
      </c>
      <c r="C191" s="39" t="s">
        <v>5</v>
      </c>
      <c r="D191" s="118">
        <v>22</v>
      </c>
    </row>
    <row r="192" spans="1:4" ht="15">
      <c r="A192" s="17">
        <v>16</v>
      </c>
      <c r="B192" s="38" t="s">
        <v>149</v>
      </c>
      <c r="C192" s="39" t="s">
        <v>4</v>
      </c>
      <c r="D192" s="118">
        <v>0.36</v>
      </c>
    </row>
    <row r="193" spans="1:4" ht="15">
      <c r="A193" s="17">
        <v>19</v>
      </c>
      <c r="B193" s="38" t="s">
        <v>150</v>
      </c>
      <c r="C193" s="39" t="s">
        <v>5</v>
      </c>
      <c r="D193" s="118">
        <v>33.55</v>
      </c>
    </row>
    <row r="194" spans="1:4" ht="15">
      <c r="A194" s="17">
        <v>20</v>
      </c>
      <c r="B194" s="38" t="s">
        <v>151</v>
      </c>
      <c r="C194" s="39" t="s">
        <v>5</v>
      </c>
      <c r="D194" s="118">
        <v>33.55</v>
      </c>
    </row>
    <row r="195" spans="1:4" ht="15">
      <c r="A195" s="17">
        <v>21</v>
      </c>
      <c r="B195" s="38" t="s">
        <v>152</v>
      </c>
      <c r="C195" s="39" t="s">
        <v>5</v>
      </c>
      <c r="D195" s="118">
        <v>23</v>
      </c>
    </row>
    <row r="196" spans="1:4" ht="25.5">
      <c r="A196" s="17">
        <v>22</v>
      </c>
      <c r="B196" s="38" t="s">
        <v>153</v>
      </c>
      <c r="C196" s="39" t="s">
        <v>5</v>
      </c>
      <c r="D196" s="118">
        <v>23</v>
      </c>
    </row>
    <row r="197" spans="1:4" ht="26.25" thickBot="1">
      <c r="A197" s="17">
        <v>23</v>
      </c>
      <c r="B197" s="38" t="s">
        <v>154</v>
      </c>
      <c r="C197" s="39" t="s">
        <v>5</v>
      </c>
      <c r="D197" s="118">
        <v>23</v>
      </c>
    </row>
    <row r="198" spans="1:4" ht="15.75" thickBot="1">
      <c r="A198" s="68"/>
      <c r="B198" s="140"/>
      <c r="C198" s="140"/>
      <c r="D198" s="150"/>
    </row>
    <row r="199" spans="1:241" ht="12.75">
      <c r="A199" s="76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77"/>
      <c r="DO199" s="77"/>
      <c r="DP199" s="77"/>
      <c r="DQ199" s="77"/>
      <c r="DR199" s="77"/>
      <c r="DS199" s="77"/>
      <c r="DT199" s="77"/>
      <c r="DU199" s="77"/>
      <c r="DV199" s="77"/>
      <c r="DW199" s="77"/>
      <c r="DX199" s="77"/>
      <c r="DY199" s="77"/>
      <c r="DZ199" s="77"/>
      <c r="EA199" s="77"/>
      <c r="EB199" s="77"/>
      <c r="EC199" s="77"/>
      <c r="ED199" s="77"/>
      <c r="EE199" s="77"/>
      <c r="EF199" s="77"/>
      <c r="EG199" s="77"/>
      <c r="EH199" s="77"/>
      <c r="EI199" s="77"/>
      <c r="EJ199" s="77"/>
      <c r="EK199" s="77"/>
      <c r="EL199" s="77"/>
      <c r="EM199" s="77"/>
      <c r="EN199" s="77"/>
      <c r="EO199" s="77"/>
      <c r="EP199" s="77"/>
      <c r="EQ199" s="77"/>
      <c r="ER199" s="77"/>
      <c r="ES199" s="77"/>
      <c r="ET199" s="77"/>
      <c r="EU199" s="77"/>
      <c r="EV199" s="77"/>
      <c r="EW199" s="77"/>
      <c r="EX199" s="77"/>
      <c r="EY199" s="77"/>
      <c r="EZ199" s="77"/>
      <c r="FA199" s="77"/>
      <c r="FB199" s="77"/>
      <c r="FC199" s="77"/>
      <c r="FD199" s="77"/>
      <c r="FE199" s="77"/>
      <c r="FF199" s="77"/>
      <c r="FG199" s="77"/>
      <c r="FH199" s="77"/>
      <c r="FI199" s="77"/>
      <c r="FJ199" s="77"/>
      <c r="FK199" s="77"/>
      <c r="FL199" s="77"/>
      <c r="FM199" s="77"/>
      <c r="FN199" s="77"/>
      <c r="FO199" s="77"/>
      <c r="FP199" s="77"/>
      <c r="FQ199" s="77"/>
      <c r="FR199" s="77"/>
      <c r="FS199" s="77"/>
      <c r="FT199" s="77"/>
      <c r="FU199" s="77"/>
      <c r="FV199" s="77"/>
      <c r="FW199" s="77"/>
      <c r="FX199" s="77"/>
      <c r="FY199" s="77"/>
      <c r="FZ199" s="77"/>
      <c r="GA199" s="77"/>
      <c r="GB199" s="77"/>
      <c r="GC199" s="77"/>
      <c r="GD199" s="77"/>
      <c r="GE199" s="77"/>
      <c r="GF199" s="77"/>
      <c r="GG199" s="77"/>
      <c r="GH199" s="77"/>
      <c r="GI199" s="77"/>
      <c r="GJ199" s="77"/>
      <c r="GK199" s="77"/>
      <c r="GL199" s="77"/>
      <c r="GM199" s="77"/>
      <c r="GN199" s="77"/>
      <c r="GO199" s="77"/>
      <c r="GP199" s="77"/>
      <c r="GQ199" s="77"/>
      <c r="GR199" s="77"/>
      <c r="GS199" s="77"/>
      <c r="GT199" s="77"/>
      <c r="GU199" s="77"/>
      <c r="GV199" s="77"/>
      <c r="GW199" s="77"/>
      <c r="GX199" s="77"/>
      <c r="GY199" s="77"/>
      <c r="GZ199" s="77"/>
      <c r="HA199" s="77"/>
      <c r="HB199" s="77"/>
      <c r="HC199" s="77"/>
      <c r="HD199" s="77"/>
      <c r="HE199" s="77"/>
      <c r="HF199" s="77"/>
      <c r="HG199" s="77"/>
      <c r="HH199" s="77"/>
      <c r="HI199" s="77"/>
      <c r="HJ199" s="77"/>
      <c r="HK199" s="77"/>
      <c r="HL199" s="77"/>
      <c r="HM199" s="77"/>
      <c r="HN199" s="77"/>
      <c r="HO199" s="77"/>
      <c r="HP199" s="77"/>
      <c r="HQ199" s="77"/>
      <c r="HR199" s="77"/>
      <c r="HS199" s="77"/>
      <c r="HT199" s="77"/>
      <c r="HU199" s="77"/>
      <c r="HV199" s="77"/>
      <c r="HW199" s="77"/>
      <c r="HX199" s="77"/>
      <c r="HY199" s="77"/>
      <c r="HZ199" s="77"/>
      <c r="IA199" s="77"/>
      <c r="IB199" s="77"/>
      <c r="IC199" s="77"/>
      <c r="ID199" s="77"/>
      <c r="IE199" s="77"/>
      <c r="IF199" s="77"/>
      <c r="IG199" s="77"/>
    </row>
    <row r="200" spans="1:241" ht="12.75">
      <c r="A200" s="76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7"/>
      <c r="CR200" s="77"/>
      <c r="CS200" s="77"/>
      <c r="CT200" s="77"/>
      <c r="CU200" s="77"/>
      <c r="CV200" s="77"/>
      <c r="CW200" s="77"/>
      <c r="CX200" s="77"/>
      <c r="CY200" s="77"/>
      <c r="CZ200" s="77"/>
      <c r="DA200" s="77"/>
      <c r="DB200" s="77"/>
      <c r="DC200" s="77"/>
      <c r="DD200" s="77"/>
      <c r="DE200" s="77"/>
      <c r="DF200" s="77"/>
      <c r="DG200" s="77"/>
      <c r="DH200" s="77"/>
      <c r="DI200" s="77"/>
      <c r="DJ200" s="77"/>
      <c r="DK200" s="77"/>
      <c r="DL200" s="77"/>
      <c r="DM200" s="77"/>
      <c r="DN200" s="77"/>
      <c r="DO200" s="77"/>
      <c r="DP200" s="77"/>
      <c r="DQ200" s="77"/>
      <c r="DR200" s="77"/>
      <c r="DS200" s="77"/>
      <c r="DT200" s="77"/>
      <c r="DU200" s="77"/>
      <c r="DV200" s="77"/>
      <c r="DW200" s="77"/>
      <c r="DX200" s="77"/>
      <c r="DY200" s="77"/>
      <c r="DZ200" s="77"/>
      <c r="EA200" s="77"/>
      <c r="EB200" s="77"/>
      <c r="EC200" s="77"/>
      <c r="ED200" s="77"/>
      <c r="EE200" s="77"/>
      <c r="EF200" s="77"/>
      <c r="EG200" s="77"/>
      <c r="EH200" s="77"/>
      <c r="EI200" s="77"/>
      <c r="EJ200" s="77"/>
      <c r="EK200" s="77"/>
      <c r="EL200" s="77"/>
      <c r="EM200" s="77"/>
      <c r="EN200" s="77"/>
      <c r="EO200" s="77"/>
      <c r="EP200" s="77"/>
      <c r="EQ200" s="77"/>
      <c r="ER200" s="77"/>
      <c r="ES200" s="77"/>
      <c r="ET200" s="77"/>
      <c r="EU200" s="77"/>
      <c r="EV200" s="77"/>
      <c r="EW200" s="77"/>
      <c r="EX200" s="77"/>
      <c r="EY200" s="77"/>
      <c r="EZ200" s="77"/>
      <c r="FA200" s="77"/>
      <c r="FB200" s="77"/>
      <c r="FC200" s="77"/>
      <c r="FD200" s="77"/>
      <c r="FE200" s="77"/>
      <c r="FF200" s="77"/>
      <c r="FG200" s="77"/>
      <c r="FH200" s="77"/>
      <c r="FI200" s="77"/>
      <c r="FJ200" s="77"/>
      <c r="FK200" s="77"/>
      <c r="FL200" s="77"/>
      <c r="FM200" s="77"/>
      <c r="FN200" s="77"/>
      <c r="FO200" s="77"/>
      <c r="FP200" s="77"/>
      <c r="FQ200" s="77"/>
      <c r="FR200" s="77"/>
      <c r="FS200" s="77"/>
      <c r="FT200" s="77"/>
      <c r="FU200" s="77"/>
      <c r="FV200" s="77"/>
      <c r="FW200" s="77"/>
      <c r="FX200" s="77"/>
      <c r="FY200" s="77"/>
      <c r="FZ200" s="77"/>
      <c r="GA200" s="77"/>
      <c r="GB200" s="77"/>
      <c r="GC200" s="77"/>
      <c r="GD200" s="77"/>
      <c r="GE200" s="77"/>
      <c r="GF200" s="77"/>
      <c r="GG200" s="77"/>
      <c r="GH200" s="77"/>
      <c r="GI200" s="77"/>
      <c r="GJ200" s="77"/>
      <c r="GK200" s="77"/>
      <c r="GL200" s="77"/>
      <c r="GM200" s="77"/>
      <c r="GN200" s="77"/>
      <c r="GO200" s="77"/>
      <c r="GP200" s="77"/>
      <c r="GQ200" s="77"/>
      <c r="GR200" s="77"/>
      <c r="GS200" s="77"/>
      <c r="GT200" s="77"/>
      <c r="GU200" s="77"/>
      <c r="GV200" s="77"/>
      <c r="GW200" s="77"/>
      <c r="GX200" s="77"/>
      <c r="GY200" s="77"/>
      <c r="GZ200" s="77"/>
      <c r="HA200" s="77"/>
      <c r="HB200" s="77"/>
      <c r="HC200" s="77"/>
      <c r="HD200" s="77"/>
      <c r="HE200" s="77"/>
      <c r="HF200" s="77"/>
      <c r="HG200" s="77"/>
      <c r="HH200" s="77"/>
      <c r="HI200" s="77"/>
      <c r="HJ200" s="77"/>
      <c r="HK200" s="77"/>
      <c r="HL200" s="77"/>
      <c r="HM200" s="77"/>
      <c r="HN200" s="77"/>
      <c r="HO200" s="77"/>
      <c r="HP200" s="77"/>
      <c r="HQ200" s="77"/>
      <c r="HR200" s="77"/>
      <c r="HS200" s="77"/>
      <c r="HT200" s="77"/>
      <c r="HU200" s="77"/>
      <c r="HV200" s="77"/>
      <c r="HW200" s="77"/>
      <c r="HX200" s="77"/>
      <c r="HY200" s="77"/>
      <c r="HZ200" s="77"/>
      <c r="IA200" s="77"/>
      <c r="IB200" s="77"/>
      <c r="IC200" s="77"/>
      <c r="ID200" s="77"/>
      <c r="IE200" s="77"/>
      <c r="IF200" s="77"/>
      <c r="IG200" s="77"/>
    </row>
    <row r="201" spans="1:241" ht="12.75">
      <c r="A201" s="76"/>
      <c r="B201" s="77" t="s">
        <v>207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  <c r="CB201" s="77"/>
      <c r="CC201" s="77"/>
      <c r="CD201" s="77"/>
      <c r="CE201" s="77"/>
      <c r="CF201" s="77"/>
      <c r="CG201" s="77"/>
      <c r="CH201" s="77"/>
      <c r="CI201" s="77"/>
      <c r="CJ201" s="77"/>
      <c r="CK201" s="77"/>
      <c r="CL201" s="77"/>
      <c r="CM201" s="77"/>
      <c r="CN201" s="77"/>
      <c r="CO201" s="77"/>
      <c r="CP201" s="77"/>
      <c r="CQ201" s="77"/>
      <c r="CR201" s="77"/>
      <c r="CS201" s="77"/>
      <c r="CT201" s="77"/>
      <c r="CU201" s="77"/>
      <c r="CV201" s="77"/>
      <c r="CW201" s="77"/>
      <c r="CX201" s="77"/>
      <c r="CY201" s="77"/>
      <c r="CZ201" s="77"/>
      <c r="DA201" s="77"/>
      <c r="DB201" s="77"/>
      <c r="DC201" s="77"/>
      <c r="DD201" s="77"/>
      <c r="DE201" s="77"/>
      <c r="DF201" s="77"/>
      <c r="DG201" s="77"/>
      <c r="DH201" s="77"/>
      <c r="DI201" s="77"/>
      <c r="DJ201" s="77"/>
      <c r="DK201" s="77"/>
      <c r="DL201" s="77"/>
      <c r="DM201" s="77"/>
      <c r="DN201" s="77"/>
      <c r="DO201" s="77"/>
      <c r="DP201" s="77"/>
      <c r="DQ201" s="77"/>
      <c r="DR201" s="77"/>
      <c r="DS201" s="77"/>
      <c r="DT201" s="77"/>
      <c r="DU201" s="77"/>
      <c r="DV201" s="77"/>
      <c r="DW201" s="77"/>
      <c r="DX201" s="77"/>
      <c r="DY201" s="77"/>
      <c r="DZ201" s="77"/>
      <c r="EA201" s="77"/>
      <c r="EB201" s="77"/>
      <c r="EC201" s="77"/>
      <c r="ED201" s="77"/>
      <c r="EE201" s="77"/>
      <c r="EF201" s="77"/>
      <c r="EG201" s="77"/>
      <c r="EH201" s="77"/>
      <c r="EI201" s="77"/>
      <c r="EJ201" s="77"/>
      <c r="EK201" s="77"/>
      <c r="EL201" s="77"/>
      <c r="EM201" s="77"/>
      <c r="EN201" s="77"/>
      <c r="EO201" s="77"/>
      <c r="EP201" s="77"/>
      <c r="EQ201" s="77"/>
      <c r="ER201" s="77"/>
      <c r="ES201" s="77"/>
      <c r="ET201" s="77"/>
      <c r="EU201" s="77"/>
      <c r="EV201" s="77"/>
      <c r="EW201" s="77"/>
      <c r="EX201" s="77"/>
      <c r="EY201" s="77"/>
      <c r="EZ201" s="77"/>
      <c r="FA201" s="77"/>
      <c r="FB201" s="77"/>
      <c r="FC201" s="77"/>
      <c r="FD201" s="77"/>
      <c r="FE201" s="77"/>
      <c r="FF201" s="77"/>
      <c r="FG201" s="77"/>
      <c r="FH201" s="77"/>
      <c r="FI201" s="77"/>
      <c r="FJ201" s="77"/>
      <c r="FK201" s="77"/>
      <c r="FL201" s="77"/>
      <c r="FM201" s="77"/>
      <c r="FN201" s="77"/>
      <c r="FO201" s="77"/>
      <c r="FP201" s="77"/>
      <c r="FQ201" s="77"/>
      <c r="FR201" s="77"/>
      <c r="FS201" s="77"/>
      <c r="FT201" s="77"/>
      <c r="FU201" s="77"/>
      <c r="FV201" s="77"/>
      <c r="FW201" s="77"/>
      <c r="FX201" s="77"/>
      <c r="FY201" s="77"/>
      <c r="FZ201" s="77"/>
      <c r="GA201" s="77"/>
      <c r="GB201" s="77"/>
      <c r="GC201" s="77"/>
      <c r="GD201" s="77"/>
      <c r="GE201" s="77"/>
      <c r="GF201" s="77"/>
      <c r="GG201" s="77"/>
      <c r="GH201" s="77"/>
      <c r="GI201" s="77"/>
      <c r="GJ201" s="77"/>
      <c r="GK201" s="77"/>
      <c r="GL201" s="77"/>
      <c r="GM201" s="77"/>
      <c r="GN201" s="77"/>
      <c r="GO201" s="77"/>
      <c r="GP201" s="77"/>
      <c r="GQ201" s="77"/>
      <c r="GR201" s="77"/>
      <c r="GS201" s="77"/>
      <c r="GT201" s="77"/>
      <c r="GU201" s="77"/>
      <c r="GV201" s="77"/>
      <c r="GW201" s="77"/>
      <c r="GX201" s="77"/>
      <c r="GY201" s="77"/>
      <c r="GZ201" s="77"/>
      <c r="HA201" s="77"/>
      <c r="HB201" s="77"/>
      <c r="HC201" s="77"/>
      <c r="HD201" s="77"/>
      <c r="HE201" s="77"/>
      <c r="HF201" s="77"/>
      <c r="HG201" s="77"/>
      <c r="HH201" s="77"/>
      <c r="HI201" s="77"/>
      <c r="HJ201" s="77"/>
      <c r="HK201" s="77"/>
      <c r="HL201" s="77"/>
      <c r="HM201" s="77"/>
      <c r="HN201" s="77"/>
      <c r="HO201" s="77"/>
      <c r="HP201" s="77"/>
      <c r="HQ201" s="77"/>
      <c r="HR201" s="77"/>
      <c r="HS201" s="77"/>
      <c r="HT201" s="77"/>
      <c r="HU201" s="77"/>
      <c r="HV201" s="77"/>
      <c r="HW201" s="77"/>
      <c r="HX201" s="77"/>
      <c r="HY201" s="77"/>
      <c r="HZ201" s="77"/>
      <c r="IA201" s="77"/>
      <c r="IB201" s="77"/>
      <c r="IC201" s="77"/>
      <c r="ID201" s="77"/>
      <c r="IE201" s="77"/>
      <c r="IF201" s="77"/>
      <c r="IG201" s="77"/>
    </row>
    <row r="202" spans="1:241" ht="12.75">
      <c r="A202" s="76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7"/>
      <c r="CR202" s="77"/>
      <c r="CS202" s="77"/>
      <c r="CT202" s="77"/>
      <c r="CU202" s="77"/>
      <c r="CV202" s="77"/>
      <c r="CW202" s="77"/>
      <c r="CX202" s="77"/>
      <c r="CY202" s="77"/>
      <c r="CZ202" s="77"/>
      <c r="DA202" s="77"/>
      <c r="DB202" s="77"/>
      <c r="DC202" s="77"/>
      <c r="DD202" s="77"/>
      <c r="DE202" s="77"/>
      <c r="DF202" s="77"/>
      <c r="DG202" s="77"/>
      <c r="DH202" s="77"/>
      <c r="DI202" s="77"/>
      <c r="DJ202" s="77"/>
      <c r="DK202" s="77"/>
      <c r="DL202" s="77"/>
      <c r="DM202" s="77"/>
      <c r="DN202" s="77"/>
      <c r="DO202" s="77"/>
      <c r="DP202" s="77"/>
      <c r="DQ202" s="77"/>
      <c r="DR202" s="77"/>
      <c r="DS202" s="77"/>
      <c r="DT202" s="77"/>
      <c r="DU202" s="77"/>
      <c r="DV202" s="77"/>
      <c r="DW202" s="77"/>
      <c r="DX202" s="77"/>
      <c r="DY202" s="77"/>
      <c r="DZ202" s="77"/>
      <c r="EA202" s="77"/>
      <c r="EB202" s="77"/>
      <c r="EC202" s="77"/>
      <c r="ED202" s="77"/>
      <c r="EE202" s="77"/>
      <c r="EF202" s="77"/>
      <c r="EG202" s="77"/>
      <c r="EH202" s="77"/>
      <c r="EI202" s="77"/>
      <c r="EJ202" s="77"/>
      <c r="EK202" s="77"/>
      <c r="EL202" s="77"/>
      <c r="EM202" s="77"/>
      <c r="EN202" s="77"/>
      <c r="EO202" s="77"/>
      <c r="EP202" s="77"/>
      <c r="EQ202" s="77"/>
      <c r="ER202" s="77"/>
      <c r="ES202" s="77"/>
      <c r="ET202" s="77"/>
      <c r="EU202" s="77"/>
      <c r="EV202" s="77"/>
      <c r="EW202" s="77"/>
      <c r="EX202" s="77"/>
      <c r="EY202" s="77"/>
      <c r="EZ202" s="77"/>
      <c r="FA202" s="77"/>
      <c r="FB202" s="77"/>
      <c r="FC202" s="77"/>
      <c r="FD202" s="77"/>
      <c r="FE202" s="77"/>
      <c r="FF202" s="77"/>
      <c r="FG202" s="77"/>
      <c r="FH202" s="77"/>
      <c r="FI202" s="77"/>
      <c r="FJ202" s="77"/>
      <c r="FK202" s="77"/>
      <c r="FL202" s="77"/>
      <c r="FM202" s="77"/>
      <c r="FN202" s="77"/>
      <c r="FO202" s="77"/>
      <c r="FP202" s="77"/>
      <c r="FQ202" s="77"/>
      <c r="FR202" s="77"/>
      <c r="FS202" s="77"/>
      <c r="FT202" s="77"/>
      <c r="FU202" s="77"/>
      <c r="FV202" s="77"/>
      <c r="FW202" s="77"/>
      <c r="FX202" s="77"/>
      <c r="FY202" s="77"/>
      <c r="FZ202" s="77"/>
      <c r="GA202" s="77"/>
      <c r="GB202" s="77"/>
      <c r="GC202" s="77"/>
      <c r="GD202" s="77"/>
      <c r="GE202" s="77"/>
      <c r="GF202" s="77"/>
      <c r="GG202" s="77"/>
      <c r="GH202" s="77"/>
      <c r="GI202" s="77"/>
      <c r="GJ202" s="77"/>
      <c r="GK202" s="77"/>
      <c r="GL202" s="77"/>
      <c r="GM202" s="77"/>
      <c r="GN202" s="77"/>
      <c r="GO202" s="77"/>
      <c r="GP202" s="77"/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  <c r="HE202" s="77"/>
      <c r="HF202" s="77"/>
      <c r="HG202" s="77"/>
      <c r="HH202" s="77"/>
      <c r="HI202" s="77"/>
      <c r="HJ202" s="77"/>
      <c r="HK202" s="77"/>
      <c r="HL202" s="77"/>
      <c r="HM202" s="77"/>
      <c r="HN202" s="77"/>
      <c r="HO202" s="77"/>
      <c r="HP202" s="77"/>
      <c r="HQ202" s="77"/>
      <c r="HR202" s="77"/>
      <c r="HS202" s="77"/>
      <c r="HT202" s="77"/>
      <c r="HU202" s="77"/>
      <c r="HV202" s="77"/>
      <c r="HW202" s="77"/>
      <c r="HX202" s="77"/>
      <c r="HY202" s="77"/>
      <c r="HZ202" s="77"/>
      <c r="IA202" s="77"/>
      <c r="IB202" s="77"/>
      <c r="IC202" s="77"/>
      <c r="ID202" s="77"/>
      <c r="IE202" s="77"/>
      <c r="IF202" s="77"/>
      <c r="IG202" s="77"/>
    </row>
    <row r="203" spans="1:241" ht="15">
      <c r="A203" s="76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77"/>
      <c r="DF203" s="77"/>
      <c r="DG203" s="77"/>
      <c r="DH203" s="77"/>
      <c r="DI203" s="77"/>
      <c r="DJ203" s="77"/>
      <c r="DK203" s="77"/>
      <c r="DL203" s="77"/>
      <c r="DM203" s="77"/>
      <c r="DN203" s="77"/>
      <c r="DO203" s="77"/>
      <c r="DP203" s="77"/>
      <c r="DQ203" s="77"/>
      <c r="DR203" s="77"/>
      <c r="DS203" s="77"/>
      <c r="DT203" s="77"/>
      <c r="DU203" s="77"/>
      <c r="DV203" s="77"/>
      <c r="DW203" s="77"/>
      <c r="DX203" s="77"/>
      <c r="DY203" s="77"/>
      <c r="DZ203" s="77"/>
      <c r="EA203" s="77"/>
      <c r="EB203" s="77"/>
      <c r="EC203" s="77"/>
      <c r="ED203" s="77"/>
      <c r="EE203" s="77"/>
      <c r="EF203" s="77"/>
      <c r="EG203" s="77"/>
      <c r="EH203" s="77"/>
      <c r="EI203" s="77"/>
      <c r="EJ203" s="77"/>
      <c r="EK203" s="77"/>
      <c r="EL203" s="77"/>
      <c r="EM203" s="77"/>
      <c r="EN203" s="77"/>
      <c r="EO203" s="77"/>
      <c r="EP203" s="77"/>
      <c r="EQ203" s="77"/>
      <c r="ER203" s="77"/>
      <c r="ES203" s="77"/>
      <c r="ET203" s="77"/>
      <c r="EU203" s="77"/>
      <c r="EV203" s="77"/>
      <c r="EW203" s="77"/>
      <c r="EX203" s="77"/>
      <c r="EY203" s="77"/>
      <c r="EZ203" s="77"/>
      <c r="FA203" s="77"/>
      <c r="FB203" s="77"/>
      <c r="FC203" s="77"/>
      <c r="FD203" s="77"/>
      <c r="FE203" s="77"/>
      <c r="FF203" s="77"/>
      <c r="FG203" s="77"/>
      <c r="FH203" s="77"/>
      <c r="FI203" s="77"/>
      <c r="FJ203" s="77"/>
      <c r="FK203" s="77"/>
      <c r="FL203" s="77"/>
      <c r="FM203" s="77"/>
      <c r="FN203" s="77"/>
      <c r="FO203" s="77"/>
      <c r="FP203" s="77"/>
      <c r="FQ203" s="77"/>
      <c r="FR203" s="77"/>
      <c r="FS203" s="77"/>
      <c r="FT203" s="77"/>
      <c r="FU203" s="77"/>
      <c r="FV203" s="77"/>
      <c r="FW203" s="77"/>
      <c r="FX203" s="77"/>
      <c r="FY203" s="77"/>
      <c r="FZ203" s="77"/>
      <c r="GA203" s="77"/>
      <c r="GB203" s="77"/>
      <c r="GC203" s="77"/>
      <c r="GD203" s="77"/>
      <c r="GE203" s="77"/>
      <c r="GF203" s="77"/>
      <c r="GG203" s="77"/>
      <c r="GH203" s="77"/>
      <c r="GI203" s="77"/>
      <c r="GJ203" s="77"/>
      <c r="GK203" s="77"/>
      <c r="GL203" s="77"/>
      <c r="GM203" s="77"/>
      <c r="GN203" s="77"/>
      <c r="GO203" s="77"/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  <c r="HE203" s="77"/>
      <c r="HF203" s="77"/>
      <c r="HG203" s="77"/>
      <c r="HH203" s="77"/>
      <c r="HI203" s="77"/>
      <c r="HJ203" s="77"/>
      <c r="HK203" s="77"/>
      <c r="HL203" s="77"/>
      <c r="HM203" s="77"/>
      <c r="HN203" s="77"/>
      <c r="HO203" s="77"/>
      <c r="HP203" s="77"/>
      <c r="HQ203" s="77"/>
      <c r="HR203" s="77"/>
      <c r="HS203" s="77"/>
      <c r="HT203" s="77"/>
      <c r="HU203" s="77"/>
      <c r="HV203" s="77"/>
      <c r="HW203" s="77"/>
      <c r="HX203" s="77"/>
      <c r="HY203" s="77"/>
      <c r="HZ203" s="77"/>
      <c r="IA203" s="77"/>
      <c r="IB203" s="77"/>
      <c r="IC203" s="77"/>
      <c r="ID203" s="77"/>
      <c r="IE203" s="77"/>
      <c r="IF203" s="77"/>
      <c r="IG203" s="77"/>
    </row>
    <row r="204" spans="1:241" ht="12.75">
      <c r="A204" s="76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  <c r="EO204" s="77"/>
      <c r="EP204" s="77"/>
      <c r="EQ204" s="77"/>
      <c r="ER204" s="77"/>
      <c r="ES204" s="77"/>
      <c r="ET204" s="77"/>
      <c r="EU204" s="77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  <c r="FV204" s="77"/>
      <c r="FW204" s="77"/>
      <c r="FX204" s="77"/>
      <c r="FY204" s="77"/>
      <c r="FZ204" s="77"/>
      <c r="GA204" s="77"/>
      <c r="GB204" s="77"/>
      <c r="GC204" s="77"/>
      <c r="GD204" s="77"/>
      <c r="GE204" s="77"/>
      <c r="GF204" s="77"/>
      <c r="GG204" s="77"/>
      <c r="GH204" s="77"/>
      <c r="GI204" s="77"/>
      <c r="GJ204" s="77"/>
      <c r="GK204" s="77"/>
      <c r="GL204" s="77"/>
      <c r="GM204" s="77"/>
      <c r="GN204" s="77"/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  <c r="HE204" s="77"/>
      <c r="HF204" s="77"/>
      <c r="HG204" s="77"/>
      <c r="HH204" s="77"/>
      <c r="HI204" s="77"/>
      <c r="HJ204" s="77"/>
      <c r="HK204" s="77"/>
      <c r="HL204" s="77"/>
      <c r="HM204" s="77"/>
      <c r="HN204" s="77"/>
      <c r="HO204" s="77"/>
      <c r="HP204" s="77"/>
      <c r="HQ204" s="77"/>
      <c r="HR204" s="77"/>
      <c r="HS204" s="77"/>
      <c r="HT204" s="77"/>
      <c r="HU204" s="77"/>
      <c r="HV204" s="77"/>
      <c r="HW204" s="77"/>
      <c r="HX204" s="77"/>
      <c r="HY204" s="77"/>
      <c r="HZ204" s="77"/>
      <c r="IA204" s="77"/>
      <c r="IB204" s="77"/>
      <c r="IC204" s="77"/>
      <c r="ID204" s="77"/>
      <c r="IE204" s="77"/>
      <c r="IF204" s="77"/>
      <c r="IG204" s="77"/>
    </row>
    <row r="205" spans="1:4" s="84" customFormat="1" ht="15.75">
      <c r="A205" s="79"/>
      <c r="B205" s="80"/>
      <c r="C205" s="81"/>
      <c r="D205" s="82"/>
    </row>
    <row r="206" spans="1:4" s="84" customFormat="1" ht="15.75">
      <c r="A206" s="79"/>
      <c r="B206" s="80"/>
      <c r="C206" s="81"/>
      <c r="D206" s="83"/>
    </row>
    <row r="207" spans="1:4" s="84" customFormat="1" ht="15.75">
      <c r="A207" s="79"/>
      <c r="B207" s="77" t="s">
        <v>213</v>
      </c>
      <c r="C207" s="81"/>
      <c r="D207" s="85"/>
    </row>
    <row r="208" spans="1:4" s="84" customFormat="1" ht="15.75">
      <c r="A208" s="79"/>
      <c r="B208" s="85"/>
      <c r="C208" s="85"/>
      <c r="D208" s="85"/>
    </row>
    <row r="209" spans="1:4" ht="15">
      <c r="A209" s="87"/>
      <c r="B209" s="88"/>
      <c r="C209" s="87"/>
      <c r="D209" s="89"/>
    </row>
  </sheetData>
  <mergeCells count="9">
    <mergeCell ref="B198:D198"/>
    <mergeCell ref="B57:D57"/>
    <mergeCell ref="A58:D58"/>
    <mergeCell ref="B188:D188"/>
    <mergeCell ref="A189:D189"/>
    <mergeCell ref="A7:D7"/>
    <mergeCell ref="A8:D8"/>
    <mergeCell ref="A9:D9"/>
    <mergeCell ref="A12:D12"/>
  </mergeCells>
  <printOptions/>
  <pageMargins left="0.75" right="0.75" top="0.33" bottom="0.23" header="0.29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212"/>
  <sheetViews>
    <sheetView tabSelected="1" zoomScale="130" zoomScaleNormal="130" workbookViewId="0" topLeftCell="A172">
      <selection activeCell="D207" sqref="D207"/>
    </sheetView>
  </sheetViews>
  <sheetFormatPr defaultColWidth="9.140625" defaultRowHeight="12.75"/>
  <cols>
    <col min="1" max="1" width="4.7109375" style="3" customWidth="1"/>
    <col min="2" max="2" width="44.57421875" style="4" customWidth="1"/>
    <col min="3" max="3" width="7.57421875" style="3" customWidth="1"/>
    <col min="4" max="4" width="9.28125" style="5" customWidth="1"/>
    <col min="5" max="5" width="11.28125" style="5" customWidth="1"/>
    <col min="6" max="6" width="15.8515625" style="5" customWidth="1"/>
    <col min="7" max="16384" width="9.140625" style="6" customWidth="1"/>
  </cols>
  <sheetData>
    <row r="1" ht="15">
      <c r="F1" s="6" t="s">
        <v>208</v>
      </c>
    </row>
    <row r="3" spans="1:2" ht="15">
      <c r="A3" s="1"/>
      <c r="B3" s="2"/>
    </row>
    <row r="4" spans="1:2" ht="15">
      <c r="A4" s="1"/>
      <c r="B4" s="1"/>
    </row>
    <row r="5" spans="1:2" ht="15">
      <c r="A5" s="1"/>
      <c r="B5" s="1"/>
    </row>
    <row r="7" spans="1:6" s="7" customFormat="1" ht="15.75">
      <c r="A7" s="145" t="s">
        <v>209</v>
      </c>
      <c r="B7" s="146"/>
      <c r="C7" s="146"/>
      <c r="D7" s="146"/>
      <c r="E7" s="146"/>
      <c r="F7" s="146"/>
    </row>
    <row r="8" spans="1:6" ht="21" customHeight="1">
      <c r="A8" s="141" t="s">
        <v>138</v>
      </c>
      <c r="B8" s="142"/>
      <c r="C8" s="142"/>
      <c r="D8" s="142"/>
      <c r="E8" s="142"/>
      <c r="F8" s="142"/>
    </row>
    <row r="9" spans="1:6" ht="24" customHeight="1" thickBot="1">
      <c r="A9" s="143" t="s">
        <v>202</v>
      </c>
      <c r="B9" s="144"/>
      <c r="C9" s="144"/>
      <c r="D9" s="144"/>
      <c r="E9" s="144"/>
      <c r="F9" s="144"/>
    </row>
    <row r="10" spans="1:6" ht="57" customHeight="1">
      <c r="A10" s="8" t="s">
        <v>0</v>
      </c>
      <c r="B10" s="9" t="s">
        <v>13</v>
      </c>
      <c r="C10" s="10" t="s">
        <v>1</v>
      </c>
      <c r="D10" s="11" t="s">
        <v>12</v>
      </c>
      <c r="E10" s="12" t="s">
        <v>14</v>
      </c>
      <c r="F10" s="13" t="s">
        <v>210</v>
      </c>
    </row>
    <row r="11" spans="1:6" ht="13.5" customHeight="1" thickBot="1">
      <c r="A11" s="14">
        <v>1</v>
      </c>
      <c r="B11" s="15">
        <v>2</v>
      </c>
      <c r="C11" s="15">
        <v>3</v>
      </c>
      <c r="D11" s="15">
        <v>4</v>
      </c>
      <c r="E11" s="15">
        <v>5</v>
      </c>
      <c r="F11" s="16">
        <v>6</v>
      </c>
    </row>
    <row r="12" spans="1:6" ht="43.5" customHeight="1" thickBot="1">
      <c r="A12" s="137" t="s">
        <v>195</v>
      </c>
      <c r="B12" s="138"/>
      <c r="C12" s="138"/>
      <c r="D12" s="138"/>
      <c r="E12" s="138"/>
      <c r="F12" s="139"/>
    </row>
    <row r="13" spans="1:6" ht="12.75">
      <c r="A13" s="91">
        <v>1</v>
      </c>
      <c r="B13" s="92" t="s">
        <v>155</v>
      </c>
      <c r="C13" s="93" t="s">
        <v>4</v>
      </c>
      <c r="D13" s="94">
        <v>17.2</v>
      </c>
      <c r="E13" s="94"/>
      <c r="F13" s="95"/>
    </row>
    <row r="14" spans="1:6" ht="12.75">
      <c r="A14" s="96">
        <v>2</v>
      </c>
      <c r="B14" s="97" t="s">
        <v>156</v>
      </c>
      <c r="C14" s="39" t="s">
        <v>2</v>
      </c>
      <c r="D14" s="98">
        <v>7.4</v>
      </c>
      <c r="E14" s="98"/>
      <c r="F14" s="99"/>
    </row>
    <row r="15" spans="1:6" ht="12.75">
      <c r="A15" s="96">
        <v>3</v>
      </c>
      <c r="B15" s="100" t="s">
        <v>157</v>
      </c>
      <c r="C15" s="101" t="s">
        <v>3</v>
      </c>
      <c r="D15" s="98">
        <v>25.4</v>
      </c>
      <c r="E15" s="98"/>
      <c r="F15" s="99"/>
    </row>
    <row r="16" spans="1:6" ht="12.75">
      <c r="A16" s="96">
        <v>4</v>
      </c>
      <c r="B16" s="100" t="s">
        <v>158</v>
      </c>
      <c r="C16" s="101" t="s">
        <v>4</v>
      </c>
      <c r="D16" s="98">
        <v>110.32</v>
      </c>
      <c r="E16" s="98"/>
      <c r="F16" s="99"/>
    </row>
    <row r="17" spans="1:6" ht="12.75">
      <c r="A17" s="96">
        <v>5</v>
      </c>
      <c r="B17" s="100" t="s">
        <v>159</v>
      </c>
      <c r="C17" s="101" t="s">
        <v>4</v>
      </c>
      <c r="D17" s="98">
        <v>68.37</v>
      </c>
      <c r="E17" s="98"/>
      <c r="F17" s="99"/>
    </row>
    <row r="18" spans="1:6" ht="12.75">
      <c r="A18" s="96">
        <v>6</v>
      </c>
      <c r="B18" s="100" t="s">
        <v>160</v>
      </c>
      <c r="C18" s="39" t="s">
        <v>2</v>
      </c>
      <c r="D18" s="98">
        <v>28</v>
      </c>
      <c r="E18" s="98"/>
      <c r="F18" s="99"/>
    </row>
    <row r="19" spans="1:6" ht="12.75">
      <c r="A19" s="96">
        <v>7</v>
      </c>
      <c r="B19" s="100" t="s">
        <v>161</v>
      </c>
      <c r="C19" s="39" t="s">
        <v>2</v>
      </c>
      <c r="D19" s="98">
        <v>28</v>
      </c>
      <c r="E19" s="98"/>
      <c r="F19" s="99"/>
    </row>
    <row r="20" spans="1:6" ht="25.5">
      <c r="A20" s="96">
        <v>11</v>
      </c>
      <c r="B20" s="100" t="s">
        <v>191</v>
      </c>
      <c r="C20" s="39" t="s">
        <v>4</v>
      </c>
      <c r="D20" s="98">
        <v>116.12</v>
      </c>
      <c r="E20" s="98"/>
      <c r="F20" s="99"/>
    </row>
    <row r="21" spans="1:6" ht="12.75">
      <c r="A21" s="96">
        <v>12</v>
      </c>
      <c r="B21" s="38" t="s">
        <v>192</v>
      </c>
      <c r="C21" s="39" t="s">
        <v>4</v>
      </c>
      <c r="D21" s="98">
        <v>127.89</v>
      </c>
      <c r="E21" s="98"/>
      <c r="F21" s="99"/>
    </row>
    <row r="22" spans="1:6" ht="12.75">
      <c r="A22" s="96">
        <v>13</v>
      </c>
      <c r="B22" s="38" t="s">
        <v>193</v>
      </c>
      <c r="C22" s="39" t="s">
        <v>4</v>
      </c>
      <c r="D22" s="98">
        <v>110.32</v>
      </c>
      <c r="E22" s="98"/>
      <c r="F22" s="99"/>
    </row>
    <row r="23" spans="1:6" ht="25.5">
      <c r="A23" s="96">
        <v>14</v>
      </c>
      <c r="B23" s="38" t="s">
        <v>7</v>
      </c>
      <c r="C23" s="39" t="s">
        <v>4</v>
      </c>
      <c r="D23" s="98">
        <v>726.1</v>
      </c>
      <c r="E23" s="98"/>
      <c r="F23" s="99"/>
    </row>
    <row r="24" spans="1:6" ht="25.5">
      <c r="A24" s="96">
        <v>15</v>
      </c>
      <c r="B24" s="38" t="s">
        <v>6</v>
      </c>
      <c r="C24" s="39" t="s">
        <v>4</v>
      </c>
      <c r="D24" s="98">
        <v>726.1</v>
      </c>
      <c r="E24" s="98"/>
      <c r="F24" s="99"/>
    </row>
    <row r="25" spans="1:6" ht="25.5">
      <c r="A25" s="96">
        <v>16</v>
      </c>
      <c r="B25" s="38" t="s">
        <v>8</v>
      </c>
      <c r="C25" s="39" t="s">
        <v>4</v>
      </c>
      <c r="D25" s="98">
        <v>726.1</v>
      </c>
      <c r="E25" s="98"/>
      <c r="F25" s="99"/>
    </row>
    <row r="26" spans="1:6" ht="12.75">
      <c r="A26" s="96">
        <v>17</v>
      </c>
      <c r="B26" s="100" t="s">
        <v>16</v>
      </c>
      <c r="C26" s="39" t="s">
        <v>5</v>
      </c>
      <c r="D26" s="98">
        <v>445.4</v>
      </c>
      <c r="E26" s="98"/>
      <c r="F26" s="99"/>
    </row>
    <row r="27" spans="1:6" ht="12.75">
      <c r="A27" s="96">
        <v>18</v>
      </c>
      <c r="B27" s="102" t="s">
        <v>162</v>
      </c>
      <c r="C27" s="39" t="s">
        <v>4</v>
      </c>
      <c r="D27" s="98">
        <v>14.2</v>
      </c>
      <c r="E27" s="98"/>
      <c r="F27" s="99"/>
    </row>
    <row r="28" spans="1:6" ht="25.5">
      <c r="A28" s="96">
        <v>19</v>
      </c>
      <c r="B28" s="103" t="s">
        <v>163</v>
      </c>
      <c r="C28" s="101" t="s">
        <v>5</v>
      </c>
      <c r="D28" s="98">
        <v>426.7</v>
      </c>
      <c r="E28" s="98"/>
      <c r="F28" s="99"/>
    </row>
    <row r="29" spans="1:6" ht="25.5">
      <c r="A29" s="96">
        <v>20</v>
      </c>
      <c r="B29" s="38" t="s">
        <v>164</v>
      </c>
      <c r="C29" s="39" t="s">
        <v>4</v>
      </c>
      <c r="D29" s="98">
        <v>185.3</v>
      </c>
      <c r="E29" s="98"/>
      <c r="F29" s="99"/>
    </row>
    <row r="30" spans="1:6" ht="12.75">
      <c r="A30" s="96">
        <v>21</v>
      </c>
      <c r="B30" s="102" t="s">
        <v>165</v>
      </c>
      <c r="C30" s="39" t="s">
        <v>4</v>
      </c>
      <c r="D30" s="98">
        <v>1875</v>
      </c>
      <c r="E30" s="98"/>
      <c r="F30" s="99"/>
    </row>
    <row r="31" spans="1:6" ht="25.5">
      <c r="A31" s="96">
        <v>22</v>
      </c>
      <c r="B31" s="38" t="s">
        <v>9</v>
      </c>
      <c r="C31" s="39" t="s">
        <v>4</v>
      </c>
      <c r="D31" s="98">
        <v>2579.7</v>
      </c>
      <c r="E31" s="98"/>
      <c r="F31" s="99"/>
    </row>
    <row r="32" spans="1:6" ht="12.75">
      <c r="A32" s="96">
        <v>23</v>
      </c>
      <c r="B32" s="38" t="s">
        <v>10</v>
      </c>
      <c r="C32" s="39" t="s">
        <v>4</v>
      </c>
      <c r="D32" s="98">
        <v>2579.7</v>
      </c>
      <c r="E32" s="98"/>
      <c r="F32" s="99"/>
    </row>
    <row r="33" spans="1:6" ht="12.75">
      <c r="A33" s="96">
        <v>24</v>
      </c>
      <c r="B33" s="103" t="s">
        <v>166</v>
      </c>
      <c r="C33" s="39" t="s">
        <v>4</v>
      </c>
      <c r="D33" s="98">
        <v>26.4</v>
      </c>
      <c r="E33" s="98"/>
      <c r="F33" s="99"/>
    </row>
    <row r="34" spans="1:6" ht="12.75">
      <c r="A34" s="96">
        <v>25</v>
      </c>
      <c r="B34" s="102" t="s">
        <v>167</v>
      </c>
      <c r="C34" s="101" t="s">
        <v>2</v>
      </c>
      <c r="D34" s="98">
        <v>31</v>
      </c>
      <c r="E34" s="98"/>
      <c r="F34" s="99"/>
    </row>
    <row r="35" spans="1:6" ht="25.5">
      <c r="A35" s="96">
        <v>26</v>
      </c>
      <c r="B35" s="38" t="s">
        <v>57</v>
      </c>
      <c r="C35" s="101" t="s">
        <v>2</v>
      </c>
      <c r="D35" s="98">
        <v>2</v>
      </c>
      <c r="E35" s="36"/>
      <c r="F35" s="99"/>
    </row>
    <row r="36" spans="1:6" ht="12.75">
      <c r="A36" s="96">
        <v>27</v>
      </c>
      <c r="B36" s="102" t="s">
        <v>168</v>
      </c>
      <c r="C36" s="101" t="s">
        <v>2</v>
      </c>
      <c r="D36" s="98">
        <v>51</v>
      </c>
      <c r="E36" s="98"/>
      <c r="F36" s="99"/>
    </row>
    <row r="37" spans="1:6" ht="38.25">
      <c r="A37" s="96">
        <v>28</v>
      </c>
      <c r="B37" s="34" t="s">
        <v>169</v>
      </c>
      <c r="C37" s="101" t="s">
        <v>2</v>
      </c>
      <c r="D37" s="98">
        <v>2</v>
      </c>
      <c r="E37" s="98"/>
      <c r="F37" s="99"/>
    </row>
    <row r="38" spans="1:6" ht="12.75">
      <c r="A38" s="96"/>
      <c r="B38" s="34" t="s">
        <v>194</v>
      </c>
      <c r="C38" s="101" t="s">
        <v>2</v>
      </c>
      <c r="D38" s="98">
        <v>11</v>
      </c>
      <c r="E38" s="98"/>
      <c r="F38" s="99"/>
    </row>
    <row r="39" spans="1:6" ht="12.75">
      <c r="A39" s="96">
        <v>31</v>
      </c>
      <c r="B39" s="102" t="s">
        <v>170</v>
      </c>
      <c r="C39" s="101" t="s">
        <v>2</v>
      </c>
      <c r="D39" s="98">
        <v>18</v>
      </c>
      <c r="E39" s="98"/>
      <c r="F39" s="99"/>
    </row>
    <row r="40" spans="1:6" ht="12.75">
      <c r="A40" s="96">
        <v>32</v>
      </c>
      <c r="B40" s="38" t="s">
        <v>171</v>
      </c>
      <c r="C40" s="101" t="s">
        <v>2</v>
      </c>
      <c r="D40" s="98">
        <v>18</v>
      </c>
      <c r="E40" s="98"/>
      <c r="F40" s="99"/>
    </row>
    <row r="41" spans="1:6" ht="25.5">
      <c r="A41" s="96">
        <v>33</v>
      </c>
      <c r="B41" s="103" t="s">
        <v>172</v>
      </c>
      <c r="C41" s="39" t="s">
        <v>4</v>
      </c>
      <c r="D41" s="98">
        <v>333.16</v>
      </c>
      <c r="E41" s="98"/>
      <c r="F41" s="99"/>
    </row>
    <row r="42" spans="1:6" ht="12.75">
      <c r="A42" s="96">
        <v>34</v>
      </c>
      <c r="B42" s="102" t="s">
        <v>173</v>
      </c>
      <c r="C42" s="101" t="s">
        <v>5</v>
      </c>
      <c r="D42" s="98">
        <v>85</v>
      </c>
      <c r="E42" s="98"/>
      <c r="F42" s="99"/>
    </row>
    <row r="43" spans="1:6" ht="12.75">
      <c r="A43" s="96">
        <v>35</v>
      </c>
      <c r="B43" s="102" t="s">
        <v>174</v>
      </c>
      <c r="C43" s="101" t="s">
        <v>5</v>
      </c>
      <c r="D43" s="98">
        <v>22</v>
      </c>
      <c r="E43" s="98"/>
      <c r="F43" s="99"/>
    </row>
    <row r="44" spans="1:6" ht="12.75">
      <c r="A44" s="96">
        <v>36</v>
      </c>
      <c r="B44" s="97" t="s">
        <v>175</v>
      </c>
      <c r="C44" s="101" t="s">
        <v>2</v>
      </c>
      <c r="D44" s="98">
        <v>91</v>
      </c>
      <c r="E44" s="98"/>
      <c r="F44" s="99"/>
    </row>
    <row r="45" spans="1:6" ht="25.5">
      <c r="A45" s="96">
        <v>37</v>
      </c>
      <c r="B45" s="97" t="s">
        <v>176</v>
      </c>
      <c r="C45" s="39" t="s">
        <v>71</v>
      </c>
      <c r="D45" s="98">
        <v>84</v>
      </c>
      <c r="E45" s="98"/>
      <c r="F45" s="99"/>
    </row>
    <row r="46" spans="1:6" ht="25.5">
      <c r="A46" s="96">
        <v>38</v>
      </c>
      <c r="B46" s="97" t="s">
        <v>177</v>
      </c>
      <c r="C46" s="39" t="s">
        <v>71</v>
      </c>
      <c r="D46" s="98">
        <v>65</v>
      </c>
      <c r="E46" s="98"/>
      <c r="F46" s="99"/>
    </row>
    <row r="47" spans="1:6" ht="25.5">
      <c r="A47" s="96">
        <v>39</v>
      </c>
      <c r="B47" s="38" t="s">
        <v>178</v>
      </c>
      <c r="C47" s="39" t="s">
        <v>5</v>
      </c>
      <c r="D47" s="98">
        <v>260</v>
      </c>
      <c r="E47" s="98"/>
      <c r="F47" s="99"/>
    </row>
    <row r="48" spans="1:6" ht="12.75">
      <c r="A48" s="96">
        <v>40</v>
      </c>
      <c r="B48" s="38" t="s">
        <v>179</v>
      </c>
      <c r="C48" s="39" t="s">
        <v>5</v>
      </c>
      <c r="D48" s="98">
        <v>260</v>
      </c>
      <c r="E48" s="98"/>
      <c r="F48" s="99"/>
    </row>
    <row r="49" spans="1:6" ht="12.75">
      <c r="A49" s="96">
        <v>41</v>
      </c>
      <c r="B49" s="38" t="s">
        <v>180</v>
      </c>
      <c r="C49" s="39" t="s">
        <v>5</v>
      </c>
      <c r="D49" s="98">
        <v>320</v>
      </c>
      <c r="E49" s="98"/>
      <c r="F49" s="99"/>
    </row>
    <row r="50" spans="1:6" ht="25.5">
      <c r="A50" s="96">
        <v>42</v>
      </c>
      <c r="B50" s="38" t="s">
        <v>181</v>
      </c>
      <c r="C50" s="39" t="s">
        <v>5</v>
      </c>
      <c r="D50" s="98">
        <v>192</v>
      </c>
      <c r="E50" s="98"/>
      <c r="F50" s="99"/>
    </row>
    <row r="51" spans="1:6" ht="12.75">
      <c r="A51" s="96">
        <v>43</v>
      </c>
      <c r="B51" s="38" t="s">
        <v>182</v>
      </c>
      <c r="C51" s="101" t="s">
        <v>2</v>
      </c>
      <c r="D51" s="98">
        <v>167</v>
      </c>
      <c r="E51" s="98"/>
      <c r="F51" s="99"/>
    </row>
    <row r="52" spans="1:6" ht="25.5">
      <c r="A52" s="96">
        <v>44</v>
      </c>
      <c r="B52" s="38" t="s">
        <v>183</v>
      </c>
      <c r="C52" s="101" t="s">
        <v>2</v>
      </c>
      <c r="D52" s="98">
        <v>167</v>
      </c>
      <c r="E52" s="98"/>
      <c r="F52" s="99"/>
    </row>
    <row r="53" spans="1:6" ht="12.75">
      <c r="A53" s="96">
        <v>45</v>
      </c>
      <c r="B53" s="38" t="s">
        <v>146</v>
      </c>
      <c r="C53" s="22" t="s">
        <v>4</v>
      </c>
      <c r="D53" s="98">
        <v>57.74</v>
      </c>
      <c r="E53" s="98"/>
      <c r="F53" s="99"/>
    </row>
    <row r="54" spans="1:6" ht="51">
      <c r="A54" s="96">
        <v>46</v>
      </c>
      <c r="B54" s="23" t="s">
        <v>184</v>
      </c>
      <c r="C54" s="22" t="s">
        <v>4</v>
      </c>
      <c r="D54" s="98">
        <v>58.38</v>
      </c>
      <c r="E54" s="98"/>
      <c r="F54" s="99"/>
    </row>
    <row r="55" spans="1:6" ht="25.5">
      <c r="A55" s="96">
        <v>47</v>
      </c>
      <c r="B55" s="24" t="s">
        <v>185</v>
      </c>
      <c r="C55" s="22" t="s">
        <v>4</v>
      </c>
      <c r="D55" s="98">
        <v>81.39</v>
      </c>
      <c r="E55" s="98"/>
      <c r="F55" s="99"/>
    </row>
    <row r="56" spans="1:6" ht="26.25" thickBot="1">
      <c r="A56" s="96">
        <v>48</v>
      </c>
      <c r="B56" s="38" t="s">
        <v>186</v>
      </c>
      <c r="C56" s="101" t="s">
        <v>2</v>
      </c>
      <c r="D56" s="98">
        <v>2</v>
      </c>
      <c r="E56" s="98"/>
      <c r="F56" s="99"/>
    </row>
    <row r="57" spans="1:6" ht="16.5" thickBot="1" thickTop="1">
      <c r="A57" s="25"/>
      <c r="B57" s="132" t="s">
        <v>68</v>
      </c>
      <c r="C57" s="132"/>
      <c r="D57" s="132"/>
      <c r="E57" s="132"/>
      <c r="F57" s="26">
        <f>SUM(F13:F56)</f>
        <v>0</v>
      </c>
    </row>
    <row r="58" spans="1:6" ht="43.5" customHeight="1" thickBot="1" thickTop="1">
      <c r="A58" s="133" t="s">
        <v>204</v>
      </c>
      <c r="B58" s="134"/>
      <c r="C58" s="134"/>
      <c r="D58" s="134"/>
      <c r="E58" s="134"/>
      <c r="F58" s="135"/>
    </row>
    <row r="59" spans="1:6" ht="12.75">
      <c r="A59" s="104" t="s">
        <v>31</v>
      </c>
      <c r="B59" s="105"/>
      <c r="C59" s="105"/>
      <c r="D59" s="106"/>
      <c r="E59" s="105"/>
      <c r="F59" s="107"/>
    </row>
    <row r="60" spans="1:6" ht="12.75">
      <c r="A60" s="96">
        <v>1</v>
      </c>
      <c r="B60" s="102" t="s">
        <v>126</v>
      </c>
      <c r="C60" s="101" t="s">
        <v>127</v>
      </c>
      <c r="D60" s="98">
        <v>190</v>
      </c>
      <c r="E60" s="108"/>
      <c r="F60" s="99"/>
    </row>
    <row r="61" spans="1:6" ht="25.5">
      <c r="A61" s="96">
        <v>2</v>
      </c>
      <c r="B61" s="97" t="s">
        <v>125</v>
      </c>
      <c r="C61" s="39" t="s">
        <v>3</v>
      </c>
      <c r="D61" s="98">
        <v>3.39</v>
      </c>
      <c r="E61" s="109"/>
      <c r="F61" s="99"/>
    </row>
    <row r="62" spans="1:6" ht="12.75">
      <c r="A62" s="96">
        <v>3</v>
      </c>
      <c r="B62" s="38" t="s">
        <v>76</v>
      </c>
      <c r="C62" s="39" t="s">
        <v>4</v>
      </c>
      <c r="D62" s="98">
        <v>121.52</v>
      </c>
      <c r="E62" s="108"/>
      <c r="F62" s="99"/>
    </row>
    <row r="63" spans="1:6" ht="25.5">
      <c r="A63" s="96">
        <v>4</v>
      </c>
      <c r="B63" s="38" t="s">
        <v>77</v>
      </c>
      <c r="C63" s="39" t="s">
        <v>4</v>
      </c>
      <c r="D63" s="98">
        <v>121.52</v>
      </c>
      <c r="E63" s="108"/>
      <c r="F63" s="99"/>
    </row>
    <row r="64" spans="1:6" ht="12.75">
      <c r="A64" s="96">
        <v>5</v>
      </c>
      <c r="B64" s="38" t="s">
        <v>18</v>
      </c>
      <c r="C64" s="39" t="s">
        <v>4</v>
      </c>
      <c r="D64" s="98">
        <v>183.68</v>
      </c>
      <c r="E64" s="108"/>
      <c r="F64" s="99"/>
    </row>
    <row r="65" spans="1:6" ht="25.5">
      <c r="A65" s="96">
        <v>6</v>
      </c>
      <c r="B65" s="38" t="s">
        <v>6</v>
      </c>
      <c r="C65" s="39" t="s">
        <v>4</v>
      </c>
      <c r="D65" s="98">
        <v>106.59</v>
      </c>
      <c r="E65" s="108"/>
      <c r="F65" s="99"/>
    </row>
    <row r="66" spans="1:6" ht="25.5">
      <c r="A66" s="96">
        <v>7</v>
      </c>
      <c r="B66" s="38" t="s">
        <v>7</v>
      </c>
      <c r="C66" s="39" t="s">
        <v>4</v>
      </c>
      <c r="D66" s="98">
        <v>114.16</v>
      </c>
      <c r="E66" s="108"/>
      <c r="F66" s="99"/>
    </row>
    <row r="67" spans="1:6" ht="25.5">
      <c r="A67" s="96">
        <v>8</v>
      </c>
      <c r="B67" s="38" t="s">
        <v>8</v>
      </c>
      <c r="C67" s="39" t="s">
        <v>4</v>
      </c>
      <c r="D67" s="98">
        <v>114.16</v>
      </c>
      <c r="E67" s="98"/>
      <c r="F67" s="99"/>
    </row>
    <row r="68" spans="1:6" ht="12.75">
      <c r="A68" s="96">
        <v>9</v>
      </c>
      <c r="B68" s="38" t="s">
        <v>16</v>
      </c>
      <c r="C68" s="101" t="s">
        <v>17</v>
      </c>
      <c r="D68" s="98">
        <v>80.25</v>
      </c>
      <c r="E68" s="108"/>
      <c r="F68" s="99"/>
    </row>
    <row r="69" spans="1:6" ht="38.25">
      <c r="A69" s="96">
        <v>10</v>
      </c>
      <c r="B69" s="38" t="s">
        <v>19</v>
      </c>
      <c r="C69" s="39" t="s">
        <v>4</v>
      </c>
      <c r="D69" s="98">
        <v>41.76</v>
      </c>
      <c r="E69" s="108"/>
      <c r="F69" s="99"/>
    </row>
    <row r="70" spans="1:6" ht="38.25">
      <c r="A70" s="96">
        <v>11</v>
      </c>
      <c r="B70" s="38" t="s">
        <v>20</v>
      </c>
      <c r="C70" s="39" t="s">
        <v>4</v>
      </c>
      <c r="D70" s="98">
        <v>7.11</v>
      </c>
      <c r="E70" s="108"/>
      <c r="F70" s="99"/>
    </row>
    <row r="71" spans="1:6" ht="38.25">
      <c r="A71" s="96">
        <v>12</v>
      </c>
      <c r="B71" s="38" t="s">
        <v>21</v>
      </c>
      <c r="C71" s="39" t="s">
        <v>4</v>
      </c>
      <c r="D71" s="98">
        <v>29.71</v>
      </c>
      <c r="E71" s="108"/>
      <c r="F71" s="99"/>
    </row>
    <row r="72" spans="1:6" ht="12.75">
      <c r="A72" s="96">
        <v>13</v>
      </c>
      <c r="B72" s="38" t="s">
        <v>136</v>
      </c>
      <c r="C72" s="39" t="s">
        <v>4</v>
      </c>
      <c r="D72" s="98">
        <v>16.08</v>
      </c>
      <c r="E72" s="108"/>
      <c r="F72" s="99"/>
    </row>
    <row r="73" spans="1:6" ht="25.5">
      <c r="A73" s="96">
        <v>14</v>
      </c>
      <c r="B73" s="38" t="s">
        <v>139</v>
      </c>
      <c r="C73" s="101" t="s">
        <v>2</v>
      </c>
      <c r="D73" s="98">
        <v>1</v>
      </c>
      <c r="E73" s="108"/>
      <c r="F73" s="99"/>
    </row>
    <row r="74" spans="1:6" ht="12.75">
      <c r="A74" s="96">
        <v>15</v>
      </c>
      <c r="B74" s="38" t="s">
        <v>22</v>
      </c>
      <c r="C74" s="101" t="s">
        <v>2</v>
      </c>
      <c r="D74" s="98">
        <v>2</v>
      </c>
      <c r="E74" s="108"/>
      <c r="F74" s="99"/>
    </row>
    <row r="75" spans="1:6" ht="12.75">
      <c r="A75" s="96">
        <v>16</v>
      </c>
      <c r="B75" s="38" t="s">
        <v>23</v>
      </c>
      <c r="C75" s="101" t="s">
        <v>2</v>
      </c>
      <c r="D75" s="98">
        <v>4</v>
      </c>
      <c r="E75" s="108"/>
      <c r="F75" s="99"/>
    </row>
    <row r="76" spans="1:6" ht="12.75">
      <c r="A76" s="96">
        <v>17</v>
      </c>
      <c r="B76" s="38" t="s">
        <v>24</v>
      </c>
      <c r="C76" s="101" t="s">
        <v>2</v>
      </c>
      <c r="D76" s="98">
        <v>4</v>
      </c>
      <c r="E76" s="108"/>
      <c r="F76" s="99"/>
    </row>
    <row r="77" spans="1:6" ht="12.75">
      <c r="A77" s="96">
        <v>18</v>
      </c>
      <c r="B77" s="38" t="s">
        <v>25</v>
      </c>
      <c r="C77" s="101" t="s">
        <v>2</v>
      </c>
      <c r="D77" s="98">
        <v>1</v>
      </c>
      <c r="E77" s="108"/>
      <c r="F77" s="99"/>
    </row>
    <row r="78" spans="1:6" ht="25.5">
      <c r="A78" s="96">
        <v>19</v>
      </c>
      <c r="B78" s="38" t="s">
        <v>81</v>
      </c>
      <c r="C78" s="101" t="s">
        <v>5</v>
      </c>
      <c r="D78" s="98">
        <v>12.3</v>
      </c>
      <c r="E78" s="108"/>
      <c r="F78" s="99"/>
    </row>
    <row r="79" spans="1:6" ht="25.5">
      <c r="A79" s="96">
        <v>20</v>
      </c>
      <c r="B79" s="38" t="s">
        <v>80</v>
      </c>
      <c r="C79" s="101" t="s">
        <v>5</v>
      </c>
      <c r="D79" s="98">
        <v>12.3</v>
      </c>
      <c r="E79" s="108"/>
      <c r="F79" s="99"/>
    </row>
    <row r="80" spans="1:6" ht="25.5">
      <c r="A80" s="96">
        <v>21</v>
      </c>
      <c r="B80" s="103" t="s">
        <v>26</v>
      </c>
      <c r="C80" s="101" t="s">
        <v>5</v>
      </c>
      <c r="D80" s="98">
        <v>151</v>
      </c>
      <c r="E80" s="108"/>
      <c r="F80" s="99"/>
    </row>
    <row r="81" spans="1:6" ht="12.75">
      <c r="A81" s="96">
        <v>22</v>
      </c>
      <c r="B81" s="102" t="s">
        <v>27</v>
      </c>
      <c r="C81" s="39" t="s">
        <v>4</v>
      </c>
      <c r="D81" s="98">
        <v>261.92</v>
      </c>
      <c r="E81" s="108"/>
      <c r="F81" s="99"/>
    </row>
    <row r="82" spans="1:6" ht="25.5">
      <c r="A82" s="96">
        <v>23</v>
      </c>
      <c r="B82" s="38" t="s">
        <v>9</v>
      </c>
      <c r="C82" s="39" t="s">
        <v>4</v>
      </c>
      <c r="D82" s="98">
        <v>278.08</v>
      </c>
      <c r="E82" s="108"/>
      <c r="F82" s="99"/>
    </row>
    <row r="83" spans="1:6" ht="12.75">
      <c r="A83" s="96">
        <v>24</v>
      </c>
      <c r="B83" s="38" t="s">
        <v>10</v>
      </c>
      <c r="C83" s="39" t="s">
        <v>4</v>
      </c>
      <c r="D83" s="98">
        <v>278.08</v>
      </c>
      <c r="E83" s="108"/>
      <c r="F83" s="99"/>
    </row>
    <row r="84" spans="1:6" ht="25.5">
      <c r="A84" s="96">
        <v>25</v>
      </c>
      <c r="B84" s="38" t="s">
        <v>145</v>
      </c>
      <c r="C84" s="39" t="s">
        <v>4</v>
      </c>
      <c r="D84" s="98">
        <v>106.13</v>
      </c>
      <c r="E84" s="108"/>
      <c r="F84" s="99"/>
    </row>
    <row r="85" spans="1:6" ht="38.25">
      <c r="A85" s="96">
        <v>26</v>
      </c>
      <c r="B85" s="38" t="s">
        <v>141</v>
      </c>
      <c r="C85" s="39" t="s">
        <v>4</v>
      </c>
      <c r="D85" s="98">
        <v>11.71</v>
      </c>
      <c r="E85" s="108"/>
      <c r="F85" s="99"/>
    </row>
    <row r="86" spans="1:6" ht="12.75">
      <c r="A86" s="96">
        <v>27</v>
      </c>
      <c r="B86" s="38" t="s">
        <v>29</v>
      </c>
      <c r="C86" s="39" t="s">
        <v>4</v>
      </c>
      <c r="D86" s="98">
        <v>93.72</v>
      </c>
      <c r="E86" s="108"/>
      <c r="F86" s="99"/>
    </row>
    <row r="87" spans="1:6" ht="25.5">
      <c r="A87" s="96">
        <v>28</v>
      </c>
      <c r="B87" s="38" t="s">
        <v>28</v>
      </c>
      <c r="C87" s="39" t="s">
        <v>4</v>
      </c>
      <c r="D87" s="98">
        <v>16.83</v>
      </c>
      <c r="E87" s="108"/>
      <c r="F87" s="99"/>
    </row>
    <row r="88" spans="1:6" ht="25.5">
      <c r="A88" s="96">
        <v>29</v>
      </c>
      <c r="B88" s="38" t="s">
        <v>30</v>
      </c>
      <c r="C88" s="39" t="s">
        <v>5</v>
      </c>
      <c r="D88" s="98">
        <v>1.4</v>
      </c>
      <c r="E88" s="108"/>
      <c r="F88" s="99"/>
    </row>
    <row r="89" spans="1:6" ht="25.5">
      <c r="A89" s="96">
        <v>30</v>
      </c>
      <c r="B89" s="38" t="s">
        <v>33</v>
      </c>
      <c r="C89" s="39" t="s">
        <v>5</v>
      </c>
      <c r="D89" s="98">
        <v>13.8</v>
      </c>
      <c r="E89" s="108"/>
      <c r="F89" s="99"/>
    </row>
    <row r="90" spans="1:6" ht="12.75">
      <c r="A90" s="96">
        <v>31</v>
      </c>
      <c r="B90" s="103" t="s">
        <v>78</v>
      </c>
      <c r="C90" s="39" t="s">
        <v>4</v>
      </c>
      <c r="D90" s="98">
        <v>92.34</v>
      </c>
      <c r="E90" s="108"/>
      <c r="F90" s="99"/>
    </row>
    <row r="91" spans="1:6" ht="12.75">
      <c r="A91" s="96">
        <v>32</v>
      </c>
      <c r="B91" s="103" t="s">
        <v>135</v>
      </c>
      <c r="C91" s="39" t="s">
        <v>4</v>
      </c>
      <c r="D91" s="98">
        <v>168.74</v>
      </c>
      <c r="E91" s="108"/>
      <c r="F91" s="99"/>
    </row>
    <row r="92" spans="1:6" ht="38.25">
      <c r="A92" s="96">
        <v>33</v>
      </c>
      <c r="B92" s="103" t="s">
        <v>134</v>
      </c>
      <c r="C92" s="101" t="s">
        <v>5</v>
      </c>
      <c r="D92" s="98">
        <v>28.2</v>
      </c>
      <c r="E92" s="108"/>
      <c r="F92" s="99"/>
    </row>
    <row r="93" spans="1:6" ht="25.5">
      <c r="A93" s="96">
        <v>34</v>
      </c>
      <c r="B93" s="103" t="s">
        <v>137</v>
      </c>
      <c r="C93" s="39" t="s">
        <v>4</v>
      </c>
      <c r="D93" s="98">
        <v>168.74</v>
      </c>
      <c r="E93" s="108"/>
      <c r="F93" s="99"/>
    </row>
    <row r="94" spans="1:6" ht="12.75">
      <c r="A94" s="96">
        <v>35</v>
      </c>
      <c r="B94" s="38" t="s">
        <v>79</v>
      </c>
      <c r="C94" s="28" t="s">
        <v>4</v>
      </c>
      <c r="D94" s="98">
        <v>137.81</v>
      </c>
      <c r="E94" s="108"/>
      <c r="F94" s="99"/>
    </row>
    <row r="95" spans="1:6" ht="15">
      <c r="A95" s="17"/>
      <c r="B95" s="29" t="s">
        <v>60</v>
      </c>
      <c r="C95" s="18"/>
      <c r="D95" s="19"/>
      <c r="E95" s="27"/>
      <c r="F95" s="30"/>
    </row>
    <row r="96" spans="1:6" ht="15">
      <c r="A96" s="31" t="s">
        <v>32</v>
      </c>
      <c r="B96" s="21"/>
      <c r="C96" s="18"/>
      <c r="D96" s="19"/>
      <c r="E96" s="27"/>
      <c r="F96" s="20"/>
    </row>
    <row r="97" spans="1:6" ht="15">
      <c r="A97" s="32" t="s">
        <v>59</v>
      </c>
      <c r="B97" s="21"/>
      <c r="C97" s="18"/>
      <c r="D97" s="19"/>
      <c r="E97" s="27"/>
      <c r="F97" s="20"/>
    </row>
    <row r="98" spans="1:6" ht="25.5">
      <c r="A98" s="33">
        <v>1</v>
      </c>
      <c r="B98" s="34" t="s">
        <v>34</v>
      </c>
      <c r="C98" s="22" t="s">
        <v>15</v>
      </c>
      <c r="D98" s="35">
        <v>30</v>
      </c>
      <c r="E98" s="36"/>
      <c r="F98" s="99"/>
    </row>
    <row r="99" spans="1:6" ht="25.5">
      <c r="A99" s="33">
        <f>A98+1</f>
        <v>2</v>
      </c>
      <c r="B99" s="34" t="s">
        <v>35</v>
      </c>
      <c r="C99" s="22" t="s">
        <v>15</v>
      </c>
      <c r="D99" s="35">
        <v>30</v>
      </c>
      <c r="E99" s="36"/>
      <c r="F99" s="99"/>
    </row>
    <row r="100" spans="1:6" ht="25.5">
      <c r="A100" s="33">
        <f>A99+1</f>
        <v>3</v>
      </c>
      <c r="B100" s="34" t="s">
        <v>36</v>
      </c>
      <c r="C100" s="22" t="s">
        <v>2</v>
      </c>
      <c r="D100" s="35">
        <v>8</v>
      </c>
      <c r="E100" s="36"/>
      <c r="F100" s="99"/>
    </row>
    <row r="101" spans="1:6" ht="12.75">
      <c r="A101" s="33">
        <f aca="true" t="shared" si="0" ref="A101:A111">A100+1</f>
        <v>4</v>
      </c>
      <c r="B101" s="37" t="s">
        <v>55</v>
      </c>
      <c r="C101" s="22" t="s">
        <v>2</v>
      </c>
      <c r="D101" s="35">
        <v>2</v>
      </c>
      <c r="E101" s="36"/>
      <c r="F101" s="99"/>
    </row>
    <row r="102" spans="1:6" ht="25.5">
      <c r="A102" s="33">
        <f t="shared" si="0"/>
        <v>5</v>
      </c>
      <c r="B102" s="34" t="s">
        <v>56</v>
      </c>
      <c r="C102" s="22" t="s">
        <v>2</v>
      </c>
      <c r="D102" s="35">
        <v>3</v>
      </c>
      <c r="E102" s="36"/>
      <c r="F102" s="99"/>
    </row>
    <row r="103" spans="1:6" ht="25.5">
      <c r="A103" s="33">
        <f t="shared" si="0"/>
        <v>6</v>
      </c>
      <c r="B103" s="38" t="s">
        <v>57</v>
      </c>
      <c r="C103" s="39" t="s">
        <v>2</v>
      </c>
      <c r="D103" s="40">
        <v>2</v>
      </c>
      <c r="E103" s="36"/>
      <c r="F103" s="99"/>
    </row>
    <row r="104" spans="1:6" ht="12.75">
      <c r="A104" s="33">
        <f t="shared" si="0"/>
        <v>7</v>
      </c>
      <c r="B104" s="37" t="s">
        <v>37</v>
      </c>
      <c r="C104" s="22" t="s">
        <v>2</v>
      </c>
      <c r="D104" s="35">
        <v>30</v>
      </c>
      <c r="E104" s="36"/>
      <c r="F104" s="99"/>
    </row>
    <row r="105" spans="1:6" ht="12.75">
      <c r="A105" s="33">
        <f t="shared" si="0"/>
        <v>8</v>
      </c>
      <c r="B105" s="37" t="s">
        <v>38</v>
      </c>
      <c r="C105" s="22" t="s">
        <v>2</v>
      </c>
      <c r="D105" s="35">
        <v>20</v>
      </c>
      <c r="E105" s="36"/>
      <c r="F105" s="99"/>
    </row>
    <row r="106" spans="1:6" ht="38.25">
      <c r="A106" s="33">
        <f t="shared" si="0"/>
        <v>9</v>
      </c>
      <c r="B106" s="34" t="s">
        <v>39</v>
      </c>
      <c r="C106" s="22" t="s">
        <v>15</v>
      </c>
      <c r="D106" s="35">
        <v>60</v>
      </c>
      <c r="E106" s="36"/>
      <c r="F106" s="99"/>
    </row>
    <row r="107" spans="1:6" ht="25.5">
      <c r="A107" s="33">
        <f t="shared" si="0"/>
        <v>10</v>
      </c>
      <c r="B107" s="34" t="s">
        <v>40</v>
      </c>
      <c r="C107" s="22" t="s">
        <v>2</v>
      </c>
      <c r="D107" s="35">
        <v>11</v>
      </c>
      <c r="E107" s="36"/>
      <c r="F107" s="99"/>
    </row>
    <row r="108" spans="1:6" ht="12.75">
      <c r="A108" s="33">
        <f t="shared" si="0"/>
        <v>11</v>
      </c>
      <c r="B108" s="34" t="s">
        <v>53</v>
      </c>
      <c r="C108" s="22" t="s">
        <v>15</v>
      </c>
      <c r="D108" s="35">
        <v>18</v>
      </c>
      <c r="E108" s="36"/>
      <c r="F108" s="99"/>
    </row>
    <row r="109" spans="1:6" ht="12.75">
      <c r="A109" s="33">
        <f t="shared" si="0"/>
        <v>12</v>
      </c>
      <c r="B109" s="34" t="s">
        <v>54</v>
      </c>
      <c r="C109" s="22" t="s">
        <v>15</v>
      </c>
      <c r="D109" s="35">
        <v>18</v>
      </c>
      <c r="E109" s="36"/>
      <c r="F109" s="99"/>
    </row>
    <row r="110" spans="1:6" ht="12.75">
      <c r="A110" s="33">
        <f t="shared" si="0"/>
        <v>13</v>
      </c>
      <c r="B110" s="34" t="s">
        <v>41</v>
      </c>
      <c r="C110" s="22" t="s">
        <v>15</v>
      </c>
      <c r="D110" s="35">
        <v>60</v>
      </c>
      <c r="E110" s="36"/>
      <c r="F110" s="99"/>
    </row>
    <row r="111" spans="1:6" ht="12.75">
      <c r="A111" s="33">
        <f t="shared" si="0"/>
        <v>14</v>
      </c>
      <c r="B111" s="34" t="s">
        <v>42</v>
      </c>
      <c r="C111" s="22" t="s">
        <v>15</v>
      </c>
      <c r="D111" s="35">
        <v>60</v>
      </c>
      <c r="E111" s="36"/>
      <c r="F111" s="99"/>
    </row>
    <row r="112" spans="1:6" ht="12.75">
      <c r="A112" s="32" t="s">
        <v>58</v>
      </c>
      <c r="B112" s="41"/>
      <c r="C112" s="41"/>
      <c r="D112" s="41"/>
      <c r="E112" s="42"/>
      <c r="F112" s="99"/>
    </row>
    <row r="113" spans="1:6" ht="12.75">
      <c r="A113" s="33">
        <v>1</v>
      </c>
      <c r="B113" s="34" t="s">
        <v>43</v>
      </c>
      <c r="C113" s="22" t="s">
        <v>15</v>
      </c>
      <c r="D113" s="35">
        <v>30</v>
      </c>
      <c r="E113" s="36"/>
      <c r="F113" s="99"/>
    </row>
    <row r="114" spans="1:6" ht="25.5">
      <c r="A114" s="33">
        <f aca="true" t="shared" si="1" ref="A114:A125">A113+1</f>
        <v>2</v>
      </c>
      <c r="B114" s="34" t="s">
        <v>44</v>
      </c>
      <c r="C114" s="22" t="s">
        <v>15</v>
      </c>
      <c r="D114" s="35">
        <v>30</v>
      </c>
      <c r="E114" s="36"/>
      <c r="F114" s="99"/>
    </row>
    <row r="115" spans="1:6" ht="25.5">
      <c r="A115" s="33">
        <f t="shared" si="1"/>
        <v>3</v>
      </c>
      <c r="B115" s="38" t="s">
        <v>45</v>
      </c>
      <c r="C115" s="39" t="s">
        <v>2</v>
      </c>
      <c r="D115" s="40">
        <v>2</v>
      </c>
      <c r="E115" s="43"/>
      <c r="F115" s="99"/>
    </row>
    <row r="116" spans="1:6" ht="38.25">
      <c r="A116" s="33">
        <f t="shared" si="1"/>
        <v>4</v>
      </c>
      <c r="B116" s="34" t="s">
        <v>46</v>
      </c>
      <c r="C116" s="22" t="s">
        <v>2</v>
      </c>
      <c r="D116" s="35">
        <v>2</v>
      </c>
      <c r="E116" s="36"/>
      <c r="F116" s="99"/>
    </row>
    <row r="117" spans="1:6" ht="38.25">
      <c r="A117" s="33">
        <f t="shared" si="1"/>
        <v>5</v>
      </c>
      <c r="B117" s="38" t="s">
        <v>47</v>
      </c>
      <c r="C117" s="22" t="s">
        <v>2</v>
      </c>
      <c r="D117" s="35">
        <v>2</v>
      </c>
      <c r="E117" s="36"/>
      <c r="F117" s="99"/>
    </row>
    <row r="118" spans="1:6" ht="12.75">
      <c r="A118" s="33">
        <f t="shared" si="1"/>
        <v>6</v>
      </c>
      <c r="B118" s="34" t="s">
        <v>48</v>
      </c>
      <c r="C118" s="22" t="s">
        <v>2</v>
      </c>
      <c r="D118" s="35">
        <v>2</v>
      </c>
      <c r="E118" s="36"/>
      <c r="F118" s="99"/>
    </row>
    <row r="119" spans="1:6" ht="12.75">
      <c r="A119" s="33">
        <f t="shared" si="1"/>
        <v>7</v>
      </c>
      <c r="B119" s="34" t="s">
        <v>49</v>
      </c>
      <c r="C119" s="22" t="s">
        <v>2</v>
      </c>
      <c r="D119" s="35">
        <v>2</v>
      </c>
      <c r="E119" s="36"/>
      <c r="F119" s="99"/>
    </row>
    <row r="120" spans="1:6" ht="12.75">
      <c r="A120" s="33">
        <f t="shared" si="1"/>
        <v>8</v>
      </c>
      <c r="B120" s="38" t="s">
        <v>62</v>
      </c>
      <c r="C120" s="22" t="s">
        <v>2</v>
      </c>
      <c r="D120" s="35">
        <v>20</v>
      </c>
      <c r="E120" s="36"/>
      <c r="F120" s="99"/>
    </row>
    <row r="121" spans="1:6" ht="12.75">
      <c r="A121" s="33">
        <f t="shared" si="1"/>
        <v>9</v>
      </c>
      <c r="B121" s="38" t="s">
        <v>50</v>
      </c>
      <c r="C121" s="22" t="s">
        <v>15</v>
      </c>
      <c r="D121" s="35">
        <v>18</v>
      </c>
      <c r="E121" s="36"/>
      <c r="F121" s="99"/>
    </row>
    <row r="122" spans="1:6" ht="25.5">
      <c r="A122" s="33">
        <f t="shared" si="1"/>
        <v>10</v>
      </c>
      <c r="B122" s="38" t="s">
        <v>142</v>
      </c>
      <c r="C122" s="22" t="s">
        <v>15</v>
      </c>
      <c r="D122" s="35">
        <v>18</v>
      </c>
      <c r="E122" s="36"/>
      <c r="F122" s="99"/>
    </row>
    <row r="123" spans="1:6" ht="12.75">
      <c r="A123" s="33">
        <f t="shared" si="1"/>
        <v>11</v>
      </c>
      <c r="B123" s="38" t="s">
        <v>143</v>
      </c>
      <c r="C123" s="22" t="s">
        <v>2</v>
      </c>
      <c r="D123" s="35">
        <v>6</v>
      </c>
      <c r="E123" s="36"/>
      <c r="F123" s="99"/>
    </row>
    <row r="124" spans="1:6" ht="25.5">
      <c r="A124" s="33">
        <f t="shared" si="1"/>
        <v>12</v>
      </c>
      <c r="B124" s="34" t="s">
        <v>51</v>
      </c>
      <c r="C124" s="22" t="s">
        <v>2</v>
      </c>
      <c r="D124" s="35">
        <v>6</v>
      </c>
      <c r="E124" s="36"/>
      <c r="F124" s="99"/>
    </row>
    <row r="125" spans="1:6" ht="12.75">
      <c r="A125" s="33">
        <f t="shared" si="1"/>
        <v>13</v>
      </c>
      <c r="B125" s="34" t="s">
        <v>52</v>
      </c>
      <c r="C125" s="22" t="s">
        <v>15</v>
      </c>
      <c r="D125" s="35">
        <v>60</v>
      </c>
      <c r="E125" s="36"/>
      <c r="F125" s="99"/>
    </row>
    <row r="126" spans="1:6" ht="15">
      <c r="A126" s="17"/>
      <c r="B126" s="29" t="s">
        <v>61</v>
      </c>
      <c r="C126" s="18"/>
      <c r="D126" s="19"/>
      <c r="E126" s="27"/>
      <c r="F126" s="30"/>
    </row>
    <row r="127" spans="1:6" ht="15">
      <c r="A127" s="44" t="s">
        <v>66</v>
      </c>
      <c r="B127" s="29"/>
      <c r="C127" s="41"/>
      <c r="D127" s="41"/>
      <c r="E127" s="42"/>
      <c r="F127" s="45"/>
    </row>
    <row r="128" spans="1:6" ht="25.5">
      <c r="A128" s="46">
        <v>1</v>
      </c>
      <c r="B128" s="38" t="s">
        <v>65</v>
      </c>
      <c r="C128" s="39" t="s">
        <v>2</v>
      </c>
      <c r="D128" s="40">
        <v>1</v>
      </c>
      <c r="E128" s="43"/>
      <c r="F128" s="99"/>
    </row>
    <row r="129" spans="1:6" ht="25.5">
      <c r="A129" s="46">
        <f>A128+1</f>
        <v>2</v>
      </c>
      <c r="B129" s="38" t="s">
        <v>63</v>
      </c>
      <c r="C129" s="39" t="s">
        <v>2</v>
      </c>
      <c r="D129" s="40">
        <v>1</v>
      </c>
      <c r="E129" s="43"/>
      <c r="F129" s="99"/>
    </row>
    <row r="130" spans="1:6" ht="25.5">
      <c r="A130" s="46">
        <f>A129+1</f>
        <v>3</v>
      </c>
      <c r="B130" s="38" t="s">
        <v>64</v>
      </c>
      <c r="C130" s="39" t="s">
        <v>2</v>
      </c>
      <c r="D130" s="40">
        <v>1</v>
      </c>
      <c r="E130" s="43"/>
      <c r="F130" s="99"/>
    </row>
    <row r="131" spans="1:6" ht="15">
      <c r="A131" s="44"/>
      <c r="B131" s="29" t="s">
        <v>69</v>
      </c>
      <c r="C131" s="47"/>
      <c r="D131" s="47"/>
      <c r="E131" s="48"/>
      <c r="F131" s="30"/>
    </row>
    <row r="132" spans="1:6" ht="15">
      <c r="A132" s="31" t="s">
        <v>67</v>
      </c>
      <c r="B132" s="21"/>
      <c r="C132" s="18"/>
      <c r="D132" s="19"/>
      <c r="E132" s="27"/>
      <c r="F132" s="30"/>
    </row>
    <row r="133" spans="1:6" ht="24">
      <c r="A133" s="49">
        <v>1</v>
      </c>
      <c r="B133" s="50" t="s">
        <v>70</v>
      </c>
      <c r="C133" s="51" t="s">
        <v>71</v>
      </c>
      <c r="D133" s="35">
        <v>1</v>
      </c>
      <c r="E133" s="43"/>
      <c r="F133" s="99"/>
    </row>
    <row r="134" spans="1:6" ht="48">
      <c r="A134" s="52">
        <v>2</v>
      </c>
      <c r="B134" s="50" t="s">
        <v>72</v>
      </c>
      <c r="C134" s="51" t="s">
        <v>71</v>
      </c>
      <c r="D134" s="35">
        <v>1</v>
      </c>
      <c r="E134" s="43"/>
      <c r="F134" s="99"/>
    </row>
    <row r="135" spans="1:6" ht="24">
      <c r="A135" s="49">
        <v>3</v>
      </c>
      <c r="B135" s="50" t="s">
        <v>73</v>
      </c>
      <c r="C135" s="51" t="s">
        <v>5</v>
      </c>
      <c r="D135" s="35">
        <v>17</v>
      </c>
      <c r="E135" s="43"/>
      <c r="F135" s="99"/>
    </row>
    <row r="136" spans="1:6" ht="24">
      <c r="A136" s="49">
        <f>SUM(A135+1)</f>
        <v>4</v>
      </c>
      <c r="B136" s="50" t="s">
        <v>74</v>
      </c>
      <c r="C136" s="51" t="s">
        <v>5</v>
      </c>
      <c r="D136" s="35">
        <v>17</v>
      </c>
      <c r="E136" s="43"/>
      <c r="F136" s="99"/>
    </row>
    <row r="137" spans="1:6" ht="24">
      <c r="A137" s="49">
        <f>SUM(A136+1)</f>
        <v>5</v>
      </c>
      <c r="B137" s="50" t="s">
        <v>75</v>
      </c>
      <c r="C137" s="51" t="s">
        <v>5</v>
      </c>
      <c r="D137" s="35">
        <v>34</v>
      </c>
      <c r="E137" s="43"/>
      <c r="F137" s="99"/>
    </row>
    <row r="138" spans="1:6" ht="15">
      <c r="A138" s="53"/>
      <c r="B138" s="54" t="s">
        <v>83</v>
      </c>
      <c r="C138" s="18"/>
      <c r="D138" s="19"/>
      <c r="E138" s="27"/>
      <c r="F138" s="30"/>
    </row>
    <row r="139" spans="1:6" ht="15">
      <c r="A139" s="31" t="s">
        <v>82</v>
      </c>
      <c r="B139" s="55"/>
      <c r="C139" s="55"/>
      <c r="D139" s="55"/>
      <c r="E139" s="55"/>
      <c r="F139" s="30"/>
    </row>
    <row r="140" spans="1:6" ht="12.75">
      <c r="A140" s="49">
        <v>1</v>
      </c>
      <c r="B140" s="50" t="s">
        <v>85</v>
      </c>
      <c r="C140" s="51" t="s">
        <v>5</v>
      </c>
      <c r="D140" s="35">
        <v>120</v>
      </c>
      <c r="E140" s="43"/>
      <c r="F140" s="99"/>
    </row>
    <row r="141" spans="1:6" ht="12.75">
      <c r="A141" s="52">
        <v>2</v>
      </c>
      <c r="B141" s="56" t="s">
        <v>87</v>
      </c>
      <c r="C141" s="57" t="s">
        <v>5</v>
      </c>
      <c r="D141" s="40">
        <v>65</v>
      </c>
      <c r="E141" s="43"/>
      <c r="F141" s="99"/>
    </row>
    <row r="142" spans="1:6" ht="12.75">
      <c r="A142" s="52">
        <v>3</v>
      </c>
      <c r="B142" s="56" t="s">
        <v>88</v>
      </c>
      <c r="C142" s="57" t="s">
        <v>5</v>
      </c>
      <c r="D142" s="40">
        <v>150</v>
      </c>
      <c r="E142" s="43"/>
      <c r="F142" s="99"/>
    </row>
    <row r="143" spans="1:6" ht="12.75">
      <c r="A143" s="52">
        <v>4</v>
      </c>
      <c r="B143" s="56" t="s">
        <v>89</v>
      </c>
      <c r="C143" s="57" t="s">
        <v>5</v>
      </c>
      <c r="D143" s="40">
        <v>20</v>
      </c>
      <c r="E143" s="43"/>
      <c r="F143" s="99"/>
    </row>
    <row r="144" spans="1:6" ht="12.75">
      <c r="A144" s="49">
        <v>5</v>
      </c>
      <c r="B144" s="56" t="s">
        <v>90</v>
      </c>
      <c r="C144" s="57" t="s">
        <v>5</v>
      </c>
      <c r="D144" s="40">
        <v>15</v>
      </c>
      <c r="E144" s="43"/>
      <c r="F144" s="99"/>
    </row>
    <row r="145" spans="1:6" ht="12.75">
      <c r="A145" s="52">
        <v>6</v>
      </c>
      <c r="B145" s="56" t="s">
        <v>91</v>
      </c>
      <c r="C145" s="57" t="s">
        <v>5</v>
      </c>
      <c r="D145" s="40">
        <v>250</v>
      </c>
      <c r="E145" s="43"/>
      <c r="F145" s="99"/>
    </row>
    <row r="146" spans="1:6" ht="12.75">
      <c r="A146" s="52">
        <v>7</v>
      </c>
      <c r="B146" s="56" t="s">
        <v>92</v>
      </c>
      <c r="C146" s="57" t="s">
        <v>5</v>
      </c>
      <c r="D146" s="40">
        <v>30</v>
      </c>
      <c r="E146" s="43"/>
      <c r="F146" s="99"/>
    </row>
    <row r="147" spans="1:6" ht="12.75">
      <c r="A147" s="52">
        <v>8</v>
      </c>
      <c r="B147" s="56" t="s">
        <v>93</v>
      </c>
      <c r="C147" s="57" t="s">
        <v>5</v>
      </c>
      <c r="D147" s="40">
        <v>150</v>
      </c>
      <c r="E147" s="43"/>
      <c r="F147" s="99"/>
    </row>
    <row r="148" spans="1:6" ht="12.75">
      <c r="A148" s="49">
        <v>9</v>
      </c>
      <c r="B148" s="56" t="s">
        <v>94</v>
      </c>
      <c r="C148" s="57" t="s">
        <v>5</v>
      </c>
      <c r="D148" s="40">
        <v>170</v>
      </c>
      <c r="E148" s="43"/>
      <c r="F148" s="99"/>
    </row>
    <row r="149" spans="1:6" ht="12.75">
      <c r="A149" s="52">
        <v>10</v>
      </c>
      <c r="B149" s="56" t="s">
        <v>95</v>
      </c>
      <c r="C149" s="57" t="s">
        <v>5</v>
      </c>
      <c r="D149" s="40">
        <v>25</v>
      </c>
      <c r="E149" s="43"/>
      <c r="F149" s="99"/>
    </row>
    <row r="150" spans="1:6" ht="12.75">
      <c r="A150" s="52">
        <v>11</v>
      </c>
      <c r="B150" s="56" t="s">
        <v>133</v>
      </c>
      <c r="C150" s="57" t="s">
        <v>5</v>
      </c>
      <c r="D150" s="40">
        <v>4</v>
      </c>
      <c r="E150" s="43"/>
      <c r="F150" s="99"/>
    </row>
    <row r="151" spans="1:6" ht="12.75">
      <c r="A151" s="52">
        <v>12</v>
      </c>
      <c r="B151" s="56" t="s">
        <v>96</v>
      </c>
      <c r="C151" s="57" t="s">
        <v>5</v>
      </c>
      <c r="D151" s="40">
        <v>70</v>
      </c>
      <c r="E151" s="43"/>
      <c r="F151" s="99"/>
    </row>
    <row r="152" spans="1:6" ht="12.75">
      <c r="A152" s="49">
        <v>13</v>
      </c>
      <c r="B152" s="56" t="s">
        <v>97</v>
      </c>
      <c r="C152" s="57" t="s">
        <v>5</v>
      </c>
      <c r="D152" s="40">
        <v>265</v>
      </c>
      <c r="E152" s="43"/>
      <c r="F152" s="99"/>
    </row>
    <row r="153" spans="1:6" ht="12.75">
      <c r="A153" s="52">
        <v>14</v>
      </c>
      <c r="B153" s="56" t="s">
        <v>98</v>
      </c>
      <c r="C153" s="57" t="s">
        <v>5</v>
      </c>
      <c r="D153" s="40">
        <v>350</v>
      </c>
      <c r="E153" s="43"/>
      <c r="F153" s="99"/>
    </row>
    <row r="154" spans="1:6" ht="12.75">
      <c r="A154" s="52">
        <v>15</v>
      </c>
      <c r="B154" s="56" t="s">
        <v>99</v>
      </c>
      <c r="C154" s="57" t="s">
        <v>5</v>
      </c>
      <c r="D154" s="40">
        <v>25</v>
      </c>
      <c r="E154" s="43"/>
      <c r="F154" s="99"/>
    </row>
    <row r="155" spans="1:6" ht="12.75">
      <c r="A155" s="52">
        <v>16</v>
      </c>
      <c r="B155" s="56" t="s">
        <v>100</v>
      </c>
      <c r="C155" s="57" t="s">
        <v>5</v>
      </c>
      <c r="D155" s="40">
        <v>25</v>
      </c>
      <c r="E155" s="43"/>
      <c r="F155" s="99"/>
    </row>
    <row r="156" spans="1:6" ht="24">
      <c r="A156" s="49">
        <v>17</v>
      </c>
      <c r="B156" s="56" t="s">
        <v>101</v>
      </c>
      <c r="C156" s="57" t="s">
        <v>2</v>
      </c>
      <c r="D156" s="40">
        <v>1</v>
      </c>
      <c r="E156" s="43"/>
      <c r="F156" s="99"/>
    </row>
    <row r="157" spans="1:6" ht="12.75">
      <c r="A157" s="52">
        <v>18</v>
      </c>
      <c r="B157" s="56" t="s">
        <v>132</v>
      </c>
      <c r="C157" s="57" t="s">
        <v>2</v>
      </c>
      <c r="D157" s="40">
        <v>1</v>
      </c>
      <c r="E157" s="43"/>
      <c r="F157" s="99"/>
    </row>
    <row r="158" spans="1:6" ht="24">
      <c r="A158" s="52">
        <v>19</v>
      </c>
      <c r="B158" s="56" t="s">
        <v>102</v>
      </c>
      <c r="C158" s="57" t="s">
        <v>2</v>
      </c>
      <c r="D158" s="40">
        <v>2</v>
      </c>
      <c r="E158" s="43"/>
      <c r="F158" s="99"/>
    </row>
    <row r="159" spans="1:6" ht="24">
      <c r="A159" s="52">
        <v>20</v>
      </c>
      <c r="B159" s="56" t="s">
        <v>103</v>
      </c>
      <c r="C159" s="57" t="s">
        <v>2</v>
      </c>
      <c r="D159" s="40">
        <v>5</v>
      </c>
      <c r="E159" s="43"/>
      <c r="F159" s="99"/>
    </row>
    <row r="160" spans="1:6" ht="24">
      <c r="A160" s="49">
        <v>21</v>
      </c>
      <c r="B160" s="56" t="s">
        <v>104</v>
      </c>
      <c r="C160" s="57" t="s">
        <v>2</v>
      </c>
      <c r="D160" s="40">
        <v>15</v>
      </c>
      <c r="E160" s="43"/>
      <c r="F160" s="99"/>
    </row>
    <row r="161" spans="1:6" ht="12.75">
      <c r="A161" s="52">
        <v>22</v>
      </c>
      <c r="B161" s="56" t="s">
        <v>105</v>
      </c>
      <c r="C161" s="57" t="s">
        <v>2</v>
      </c>
      <c r="D161" s="40">
        <v>1</v>
      </c>
      <c r="E161" s="43"/>
      <c r="F161" s="99"/>
    </row>
    <row r="162" spans="1:6" ht="24">
      <c r="A162" s="52">
        <v>23</v>
      </c>
      <c r="B162" s="56" t="s">
        <v>106</v>
      </c>
      <c r="C162" s="57" t="s">
        <v>2</v>
      </c>
      <c r="D162" s="40">
        <v>8</v>
      </c>
      <c r="E162" s="43"/>
      <c r="F162" s="99"/>
    </row>
    <row r="163" spans="1:6" ht="12.75">
      <c r="A163" s="52">
        <v>24</v>
      </c>
      <c r="B163" s="56" t="s">
        <v>107</v>
      </c>
      <c r="C163" s="57" t="s">
        <v>2</v>
      </c>
      <c r="D163" s="40">
        <v>15</v>
      </c>
      <c r="E163" s="43"/>
      <c r="F163" s="99"/>
    </row>
    <row r="164" spans="1:6" ht="24">
      <c r="A164" s="49">
        <v>25</v>
      </c>
      <c r="B164" s="56" t="s">
        <v>108</v>
      </c>
      <c r="C164" s="57" t="s">
        <v>2</v>
      </c>
      <c r="D164" s="40">
        <v>2</v>
      </c>
      <c r="E164" s="43"/>
      <c r="F164" s="99"/>
    </row>
    <row r="165" spans="1:6" ht="12.75">
      <c r="A165" s="52">
        <v>26</v>
      </c>
      <c r="B165" s="56" t="s">
        <v>109</v>
      </c>
      <c r="C165" s="57" t="s">
        <v>2</v>
      </c>
      <c r="D165" s="40">
        <v>2</v>
      </c>
      <c r="E165" s="43"/>
      <c r="F165" s="99"/>
    </row>
    <row r="166" spans="1:6" ht="24">
      <c r="A166" s="52">
        <v>27</v>
      </c>
      <c r="B166" s="56" t="s">
        <v>128</v>
      </c>
      <c r="C166" s="57" t="s">
        <v>2</v>
      </c>
      <c r="D166" s="40">
        <v>2</v>
      </c>
      <c r="E166" s="43"/>
      <c r="F166" s="99"/>
    </row>
    <row r="167" spans="1:6" ht="60">
      <c r="A167" s="52">
        <v>28</v>
      </c>
      <c r="B167" s="56" t="s">
        <v>130</v>
      </c>
      <c r="C167" s="57" t="s">
        <v>2</v>
      </c>
      <c r="D167" s="40">
        <v>8</v>
      </c>
      <c r="E167" s="43"/>
      <c r="F167" s="99"/>
    </row>
    <row r="168" spans="1:6" ht="12.75">
      <c r="A168" s="49">
        <v>29</v>
      </c>
      <c r="B168" s="56" t="s">
        <v>129</v>
      </c>
      <c r="C168" s="57" t="s">
        <v>2</v>
      </c>
      <c r="D168" s="40">
        <v>16</v>
      </c>
      <c r="E168" s="43"/>
      <c r="F168" s="99"/>
    </row>
    <row r="169" spans="1:6" ht="12.75">
      <c r="A169" s="52">
        <v>30</v>
      </c>
      <c r="B169" s="56" t="s">
        <v>110</v>
      </c>
      <c r="C169" s="57" t="s">
        <v>2</v>
      </c>
      <c r="D169" s="40">
        <v>14</v>
      </c>
      <c r="E169" s="43"/>
      <c r="F169" s="99"/>
    </row>
    <row r="170" spans="1:6" ht="12.75">
      <c r="A170" s="52">
        <v>31</v>
      </c>
      <c r="B170" s="56" t="s">
        <v>111</v>
      </c>
      <c r="C170" s="57" t="s">
        <v>2</v>
      </c>
      <c r="D170" s="40">
        <v>2</v>
      </c>
      <c r="E170" s="43"/>
      <c r="F170" s="99"/>
    </row>
    <row r="171" spans="1:6" ht="12.75">
      <c r="A171" s="52">
        <v>32</v>
      </c>
      <c r="B171" s="56" t="s">
        <v>112</v>
      </c>
      <c r="C171" s="57" t="s">
        <v>2</v>
      </c>
      <c r="D171" s="40">
        <v>4</v>
      </c>
      <c r="E171" s="43"/>
      <c r="F171" s="99"/>
    </row>
    <row r="172" spans="1:6" ht="12.75">
      <c r="A172" s="49">
        <v>33</v>
      </c>
      <c r="B172" s="56" t="s">
        <v>113</v>
      </c>
      <c r="C172" s="57" t="s">
        <v>2</v>
      </c>
      <c r="D172" s="40">
        <v>2</v>
      </c>
      <c r="E172" s="43"/>
      <c r="F172" s="99"/>
    </row>
    <row r="173" spans="1:6" ht="24">
      <c r="A173" s="52">
        <v>34</v>
      </c>
      <c r="B173" s="56" t="s">
        <v>114</v>
      </c>
      <c r="C173" s="57" t="s">
        <v>2</v>
      </c>
      <c r="D173" s="40">
        <v>2</v>
      </c>
      <c r="E173" s="43"/>
      <c r="F173" s="99"/>
    </row>
    <row r="174" spans="1:6" ht="12.75">
      <c r="A174" s="52">
        <v>35</v>
      </c>
      <c r="B174" s="56" t="s">
        <v>131</v>
      </c>
      <c r="C174" s="57" t="s">
        <v>2</v>
      </c>
      <c r="D174" s="40">
        <v>10</v>
      </c>
      <c r="E174" s="43"/>
      <c r="F174" s="99"/>
    </row>
    <row r="175" spans="1:6" ht="24">
      <c r="A175" s="52">
        <v>36</v>
      </c>
      <c r="B175" s="56" t="s">
        <v>115</v>
      </c>
      <c r="C175" s="57" t="s">
        <v>2</v>
      </c>
      <c r="D175" s="40">
        <v>1</v>
      </c>
      <c r="E175" s="43"/>
      <c r="F175" s="99"/>
    </row>
    <row r="176" spans="1:6" ht="12.75">
      <c r="A176" s="49">
        <v>37</v>
      </c>
      <c r="B176" s="56" t="s">
        <v>86</v>
      </c>
      <c r="C176" s="57" t="s">
        <v>2</v>
      </c>
      <c r="D176" s="40">
        <v>5</v>
      </c>
      <c r="E176" s="43"/>
      <c r="F176" s="99"/>
    </row>
    <row r="177" spans="1:6" ht="24">
      <c r="A177" s="52">
        <v>38</v>
      </c>
      <c r="B177" s="56" t="s">
        <v>116</v>
      </c>
      <c r="C177" s="57" t="s">
        <v>2</v>
      </c>
      <c r="D177" s="40">
        <v>2</v>
      </c>
      <c r="E177" s="43"/>
      <c r="F177" s="99"/>
    </row>
    <row r="178" spans="1:6" ht="12.75">
      <c r="A178" s="52">
        <v>39</v>
      </c>
      <c r="B178" s="56" t="s">
        <v>117</v>
      </c>
      <c r="C178" s="57" t="s">
        <v>2</v>
      </c>
      <c r="D178" s="40">
        <v>1</v>
      </c>
      <c r="E178" s="43"/>
      <c r="F178" s="99"/>
    </row>
    <row r="179" spans="1:6" ht="12.75">
      <c r="A179" s="52">
        <v>40</v>
      </c>
      <c r="B179" s="56" t="s">
        <v>118</v>
      </c>
      <c r="C179" s="57" t="s">
        <v>2</v>
      </c>
      <c r="D179" s="40">
        <v>3</v>
      </c>
      <c r="E179" s="43"/>
      <c r="F179" s="99"/>
    </row>
    <row r="180" spans="1:6" ht="12.75">
      <c r="A180" s="49">
        <v>41</v>
      </c>
      <c r="B180" s="56" t="s">
        <v>119</v>
      </c>
      <c r="C180" s="57" t="s">
        <v>2</v>
      </c>
      <c r="D180" s="40">
        <v>28</v>
      </c>
      <c r="E180" s="43"/>
      <c r="F180" s="99"/>
    </row>
    <row r="181" spans="1:6" ht="12.75">
      <c r="A181" s="52">
        <v>42</v>
      </c>
      <c r="B181" s="56" t="s">
        <v>120</v>
      </c>
      <c r="C181" s="57" t="s">
        <v>2</v>
      </c>
      <c r="D181" s="40">
        <v>25</v>
      </c>
      <c r="E181" s="43"/>
      <c r="F181" s="99"/>
    </row>
    <row r="182" spans="1:6" ht="18.75">
      <c r="A182" s="58"/>
      <c r="B182" s="54" t="s">
        <v>84</v>
      </c>
      <c r="C182" s="59"/>
      <c r="D182" s="59"/>
      <c r="E182" s="59"/>
      <c r="F182" s="60"/>
    </row>
    <row r="183" spans="1:6" ht="15">
      <c r="A183" s="31" t="s">
        <v>121</v>
      </c>
      <c r="B183" s="54"/>
      <c r="C183" s="59"/>
      <c r="D183" s="59"/>
      <c r="E183" s="59"/>
      <c r="F183" s="61"/>
    </row>
    <row r="184" spans="1:6" ht="12.75">
      <c r="A184" s="49">
        <v>1</v>
      </c>
      <c r="B184" s="38" t="s">
        <v>122</v>
      </c>
      <c r="C184" s="51" t="s">
        <v>2</v>
      </c>
      <c r="D184" s="35">
        <v>1</v>
      </c>
      <c r="E184" s="43"/>
      <c r="F184" s="99"/>
    </row>
    <row r="185" spans="1:6" ht="12.75">
      <c r="A185" s="49">
        <v>2</v>
      </c>
      <c r="B185" s="38" t="s">
        <v>144</v>
      </c>
      <c r="C185" s="51" t="s">
        <v>2</v>
      </c>
      <c r="D185" s="35">
        <v>1</v>
      </c>
      <c r="E185" s="43"/>
      <c r="F185" s="99"/>
    </row>
    <row r="186" spans="1:6" ht="12.75">
      <c r="A186" s="49">
        <v>3</v>
      </c>
      <c r="B186" s="38" t="s">
        <v>123</v>
      </c>
      <c r="C186" s="51" t="s">
        <v>2</v>
      </c>
      <c r="D186" s="35">
        <v>1</v>
      </c>
      <c r="E186" s="43"/>
      <c r="F186" s="99"/>
    </row>
    <row r="187" spans="1:6" ht="30">
      <c r="A187" s="62"/>
      <c r="B187" s="63" t="s">
        <v>124</v>
      </c>
      <c r="C187" s="64"/>
      <c r="D187" s="64"/>
      <c r="E187" s="64"/>
      <c r="F187" s="65"/>
    </row>
    <row r="188" spans="1:6" ht="15.75" thickBot="1">
      <c r="A188" s="66"/>
      <c r="B188" s="136" t="s">
        <v>187</v>
      </c>
      <c r="C188" s="136"/>
      <c r="D188" s="136"/>
      <c r="E188" s="136"/>
      <c r="F188" s="67">
        <f>F95+F126+F131+F138+F182+F187</f>
        <v>0</v>
      </c>
    </row>
    <row r="189" spans="1:6" ht="15.75" thickBot="1">
      <c r="A189" s="137" t="s">
        <v>190</v>
      </c>
      <c r="B189" s="138"/>
      <c r="C189" s="138"/>
      <c r="D189" s="138"/>
      <c r="E189" s="138"/>
      <c r="F189" s="139"/>
    </row>
    <row r="190" spans="1:6" ht="15">
      <c r="A190" s="17">
        <v>12</v>
      </c>
      <c r="B190" s="38" t="s">
        <v>147</v>
      </c>
      <c r="C190" s="39" t="s">
        <v>2</v>
      </c>
      <c r="D190" s="98">
        <v>6</v>
      </c>
      <c r="E190" s="108"/>
      <c r="F190" s="99"/>
    </row>
    <row r="191" spans="1:6" ht="15">
      <c r="A191" s="17">
        <v>13</v>
      </c>
      <c r="B191" s="38" t="s">
        <v>148</v>
      </c>
      <c r="C191" s="39" t="s">
        <v>5</v>
      </c>
      <c r="D191" s="98">
        <v>22</v>
      </c>
      <c r="E191" s="108"/>
      <c r="F191" s="99"/>
    </row>
    <row r="192" spans="1:6" ht="15">
      <c r="A192" s="17">
        <v>16</v>
      </c>
      <c r="B192" s="38" t="s">
        <v>149</v>
      </c>
      <c r="C192" s="39" t="s">
        <v>4</v>
      </c>
      <c r="D192" s="98">
        <v>0.36</v>
      </c>
      <c r="E192" s="108"/>
      <c r="F192" s="99"/>
    </row>
    <row r="193" spans="1:6" ht="15">
      <c r="A193" s="17">
        <v>19</v>
      </c>
      <c r="B193" s="38" t="s">
        <v>150</v>
      </c>
      <c r="C193" s="39" t="s">
        <v>5</v>
      </c>
      <c r="D193" s="98">
        <v>33.55</v>
      </c>
      <c r="E193" s="108"/>
      <c r="F193" s="99"/>
    </row>
    <row r="194" spans="1:6" ht="15">
      <c r="A194" s="17">
        <v>20</v>
      </c>
      <c r="B194" s="38" t="s">
        <v>151</v>
      </c>
      <c r="C194" s="39" t="s">
        <v>5</v>
      </c>
      <c r="D194" s="98">
        <v>33.55</v>
      </c>
      <c r="E194" s="108"/>
      <c r="F194" s="99"/>
    </row>
    <row r="195" spans="1:6" ht="15">
      <c r="A195" s="17">
        <v>21</v>
      </c>
      <c r="B195" s="38" t="s">
        <v>152</v>
      </c>
      <c r="C195" s="39" t="s">
        <v>5</v>
      </c>
      <c r="D195" s="98">
        <v>23</v>
      </c>
      <c r="E195" s="108"/>
      <c r="F195" s="99"/>
    </row>
    <row r="196" spans="1:6" ht="25.5">
      <c r="A196" s="17">
        <v>22</v>
      </c>
      <c r="B196" s="38" t="s">
        <v>153</v>
      </c>
      <c r="C196" s="39" t="s">
        <v>5</v>
      </c>
      <c r="D196" s="98">
        <v>23</v>
      </c>
      <c r="E196" s="108"/>
      <c r="F196" s="99"/>
    </row>
    <row r="197" spans="1:6" ht="26.25" thickBot="1">
      <c r="A197" s="17">
        <v>23</v>
      </c>
      <c r="B197" s="38" t="s">
        <v>154</v>
      </c>
      <c r="C197" s="39" t="s">
        <v>5</v>
      </c>
      <c r="D197" s="98">
        <v>23</v>
      </c>
      <c r="E197" s="108"/>
      <c r="F197" s="99"/>
    </row>
    <row r="198" spans="1:6" ht="15.75" thickBot="1">
      <c r="A198" s="68"/>
      <c r="B198" s="140" t="s">
        <v>188</v>
      </c>
      <c r="C198" s="140"/>
      <c r="D198" s="140"/>
      <c r="E198" s="140"/>
      <c r="F198" s="69"/>
    </row>
    <row r="199" spans="1:6" ht="15.75" customHeight="1" thickBot="1">
      <c r="A199" s="70"/>
      <c r="B199" s="129" t="s">
        <v>189</v>
      </c>
      <c r="C199" s="129"/>
      <c r="D199" s="129"/>
      <c r="E199" s="129"/>
      <c r="F199" s="71">
        <f>F57+F188+F198</f>
        <v>0</v>
      </c>
    </row>
    <row r="200" spans="1:6" ht="14.25" customHeight="1" thickBot="1" thickTop="1">
      <c r="A200" s="72"/>
      <c r="B200" s="130" t="s">
        <v>11</v>
      </c>
      <c r="C200" s="130"/>
      <c r="D200" s="130"/>
      <c r="E200" s="130"/>
      <c r="F200" s="73">
        <f>ROUND(F199*0.2,2)</f>
        <v>0</v>
      </c>
    </row>
    <row r="201" spans="1:6" ht="15" customHeight="1" thickBot="1" thickTop="1">
      <c r="A201" s="74"/>
      <c r="B201" s="131" t="s">
        <v>140</v>
      </c>
      <c r="C201" s="131"/>
      <c r="D201" s="131"/>
      <c r="E201" s="131"/>
      <c r="F201" s="75">
        <f>SUM(F199:F200)</f>
        <v>0</v>
      </c>
    </row>
    <row r="202" spans="1:243" ht="12.75">
      <c r="A202" s="76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7"/>
      <c r="CR202" s="77"/>
      <c r="CS202" s="77"/>
      <c r="CT202" s="77"/>
      <c r="CU202" s="77"/>
      <c r="CV202" s="77"/>
      <c r="CW202" s="77"/>
      <c r="CX202" s="77"/>
      <c r="CY202" s="77"/>
      <c r="CZ202" s="77"/>
      <c r="DA202" s="77"/>
      <c r="DB202" s="77"/>
      <c r="DC202" s="77"/>
      <c r="DD202" s="77"/>
      <c r="DE202" s="77"/>
      <c r="DF202" s="77"/>
      <c r="DG202" s="77"/>
      <c r="DH202" s="77"/>
      <c r="DI202" s="77"/>
      <c r="DJ202" s="77"/>
      <c r="DK202" s="77"/>
      <c r="DL202" s="77"/>
      <c r="DM202" s="77"/>
      <c r="DN202" s="77"/>
      <c r="DO202" s="77"/>
      <c r="DP202" s="77"/>
      <c r="DQ202" s="77"/>
      <c r="DR202" s="77"/>
      <c r="DS202" s="77"/>
      <c r="DT202" s="77"/>
      <c r="DU202" s="77"/>
      <c r="DV202" s="77"/>
      <c r="DW202" s="77"/>
      <c r="DX202" s="77"/>
      <c r="DY202" s="77"/>
      <c r="DZ202" s="77"/>
      <c r="EA202" s="77"/>
      <c r="EB202" s="77"/>
      <c r="EC202" s="77"/>
      <c r="ED202" s="77"/>
      <c r="EE202" s="77"/>
      <c r="EF202" s="77"/>
      <c r="EG202" s="77"/>
      <c r="EH202" s="77"/>
      <c r="EI202" s="77"/>
      <c r="EJ202" s="77"/>
      <c r="EK202" s="77"/>
      <c r="EL202" s="77"/>
      <c r="EM202" s="77"/>
      <c r="EN202" s="77"/>
      <c r="EO202" s="77"/>
      <c r="EP202" s="77"/>
      <c r="EQ202" s="77"/>
      <c r="ER202" s="77"/>
      <c r="ES202" s="77"/>
      <c r="ET202" s="77"/>
      <c r="EU202" s="77"/>
      <c r="EV202" s="77"/>
      <c r="EW202" s="77"/>
      <c r="EX202" s="77"/>
      <c r="EY202" s="77"/>
      <c r="EZ202" s="77"/>
      <c r="FA202" s="77"/>
      <c r="FB202" s="77"/>
      <c r="FC202" s="77"/>
      <c r="FD202" s="77"/>
      <c r="FE202" s="77"/>
      <c r="FF202" s="77"/>
      <c r="FG202" s="77"/>
      <c r="FH202" s="77"/>
      <c r="FI202" s="77"/>
      <c r="FJ202" s="77"/>
      <c r="FK202" s="77"/>
      <c r="FL202" s="77"/>
      <c r="FM202" s="77"/>
      <c r="FN202" s="77"/>
      <c r="FO202" s="77"/>
      <c r="FP202" s="77"/>
      <c r="FQ202" s="77"/>
      <c r="FR202" s="77"/>
      <c r="FS202" s="77"/>
      <c r="FT202" s="77"/>
      <c r="FU202" s="77"/>
      <c r="FV202" s="77"/>
      <c r="FW202" s="77"/>
      <c r="FX202" s="77"/>
      <c r="FY202" s="77"/>
      <c r="FZ202" s="77"/>
      <c r="GA202" s="77"/>
      <c r="GB202" s="77"/>
      <c r="GC202" s="77"/>
      <c r="GD202" s="77"/>
      <c r="GE202" s="77"/>
      <c r="GF202" s="77"/>
      <c r="GG202" s="77"/>
      <c r="GH202" s="77"/>
      <c r="GI202" s="77"/>
      <c r="GJ202" s="77"/>
      <c r="GK202" s="77"/>
      <c r="GL202" s="77"/>
      <c r="GM202" s="77"/>
      <c r="GN202" s="77"/>
      <c r="GO202" s="77"/>
      <c r="GP202" s="77"/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  <c r="HE202" s="77"/>
      <c r="HF202" s="77"/>
      <c r="HG202" s="77"/>
      <c r="HH202" s="77"/>
      <c r="HI202" s="77"/>
      <c r="HJ202" s="77"/>
      <c r="HK202" s="77"/>
      <c r="HL202" s="77"/>
      <c r="HM202" s="77"/>
      <c r="HN202" s="77"/>
      <c r="HO202" s="77"/>
      <c r="HP202" s="77"/>
      <c r="HQ202" s="77"/>
      <c r="HR202" s="77"/>
      <c r="HS202" s="77"/>
      <c r="HT202" s="77"/>
      <c r="HU202" s="77"/>
      <c r="HV202" s="77"/>
      <c r="HW202" s="77"/>
      <c r="HX202" s="77"/>
      <c r="HY202" s="77"/>
      <c r="HZ202" s="77"/>
      <c r="IA202" s="77"/>
      <c r="IB202" s="77"/>
      <c r="IC202" s="77"/>
      <c r="ID202" s="77"/>
      <c r="IE202" s="77"/>
      <c r="IF202" s="77"/>
      <c r="IG202" s="77"/>
      <c r="IH202" s="77"/>
      <c r="II202" s="77"/>
    </row>
    <row r="203" spans="1:243" ht="12.75">
      <c r="A203" s="76"/>
      <c r="B203" s="77"/>
      <c r="C203" s="77"/>
      <c r="D203" s="77"/>
      <c r="E203" s="77"/>
      <c r="F203" s="78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77"/>
      <c r="DF203" s="77"/>
      <c r="DG203" s="77"/>
      <c r="DH203" s="77"/>
      <c r="DI203" s="77"/>
      <c r="DJ203" s="77"/>
      <c r="DK203" s="77"/>
      <c r="DL203" s="77"/>
      <c r="DM203" s="77"/>
      <c r="DN203" s="77"/>
      <c r="DO203" s="77"/>
      <c r="DP203" s="77"/>
      <c r="DQ203" s="77"/>
      <c r="DR203" s="77"/>
      <c r="DS203" s="77"/>
      <c r="DT203" s="77"/>
      <c r="DU203" s="77"/>
      <c r="DV203" s="77"/>
      <c r="DW203" s="77"/>
      <c r="DX203" s="77"/>
      <c r="DY203" s="77"/>
      <c r="DZ203" s="77"/>
      <c r="EA203" s="77"/>
      <c r="EB203" s="77"/>
      <c r="EC203" s="77"/>
      <c r="ED203" s="77"/>
      <c r="EE203" s="77"/>
      <c r="EF203" s="77"/>
      <c r="EG203" s="77"/>
      <c r="EH203" s="77"/>
      <c r="EI203" s="77"/>
      <c r="EJ203" s="77"/>
      <c r="EK203" s="77"/>
      <c r="EL203" s="77"/>
      <c r="EM203" s="77"/>
      <c r="EN203" s="77"/>
      <c r="EO203" s="77"/>
      <c r="EP203" s="77"/>
      <c r="EQ203" s="77"/>
      <c r="ER203" s="77"/>
      <c r="ES203" s="77"/>
      <c r="ET203" s="77"/>
      <c r="EU203" s="77"/>
      <c r="EV203" s="77"/>
      <c r="EW203" s="77"/>
      <c r="EX203" s="77"/>
      <c r="EY203" s="77"/>
      <c r="EZ203" s="77"/>
      <c r="FA203" s="77"/>
      <c r="FB203" s="77"/>
      <c r="FC203" s="77"/>
      <c r="FD203" s="77"/>
      <c r="FE203" s="77"/>
      <c r="FF203" s="77"/>
      <c r="FG203" s="77"/>
      <c r="FH203" s="77"/>
      <c r="FI203" s="77"/>
      <c r="FJ203" s="77"/>
      <c r="FK203" s="77"/>
      <c r="FL203" s="77"/>
      <c r="FM203" s="77"/>
      <c r="FN203" s="77"/>
      <c r="FO203" s="77"/>
      <c r="FP203" s="77"/>
      <c r="FQ203" s="77"/>
      <c r="FR203" s="77"/>
      <c r="FS203" s="77"/>
      <c r="FT203" s="77"/>
      <c r="FU203" s="77"/>
      <c r="FV203" s="77"/>
      <c r="FW203" s="77"/>
      <c r="FX203" s="77"/>
      <c r="FY203" s="77"/>
      <c r="FZ203" s="77"/>
      <c r="GA203" s="77"/>
      <c r="GB203" s="77"/>
      <c r="GC203" s="77"/>
      <c r="GD203" s="77"/>
      <c r="GE203" s="77"/>
      <c r="GF203" s="77"/>
      <c r="GG203" s="77"/>
      <c r="GH203" s="77"/>
      <c r="GI203" s="77"/>
      <c r="GJ203" s="77"/>
      <c r="GK203" s="77"/>
      <c r="GL203" s="77"/>
      <c r="GM203" s="77"/>
      <c r="GN203" s="77"/>
      <c r="GO203" s="77"/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  <c r="HE203" s="77"/>
      <c r="HF203" s="77"/>
      <c r="HG203" s="77"/>
      <c r="HH203" s="77"/>
      <c r="HI203" s="77"/>
      <c r="HJ203" s="77"/>
      <c r="HK203" s="77"/>
      <c r="HL203" s="77"/>
      <c r="HM203" s="77"/>
      <c r="HN203" s="77"/>
      <c r="HO203" s="77"/>
      <c r="HP203" s="77"/>
      <c r="HQ203" s="77"/>
      <c r="HR203" s="77"/>
      <c r="HS203" s="77"/>
      <c r="HT203" s="77"/>
      <c r="HU203" s="77"/>
      <c r="HV203" s="77"/>
      <c r="HW203" s="77"/>
      <c r="HX203" s="77"/>
      <c r="HY203" s="77"/>
      <c r="HZ203" s="77"/>
      <c r="IA203" s="77"/>
      <c r="IB203" s="77"/>
      <c r="IC203" s="77"/>
      <c r="ID203" s="77"/>
      <c r="IE203" s="77"/>
      <c r="IF203" s="77"/>
      <c r="IG203" s="77"/>
      <c r="IH203" s="77"/>
      <c r="II203" s="77"/>
    </row>
    <row r="204" spans="1:243" ht="12.75">
      <c r="A204" s="76"/>
      <c r="B204" s="77"/>
      <c r="C204" s="77"/>
      <c r="D204" s="77"/>
      <c r="E204" s="77"/>
      <c r="F204" s="78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  <c r="EO204" s="77"/>
      <c r="EP204" s="77"/>
      <c r="EQ204" s="77"/>
      <c r="ER204" s="77"/>
      <c r="ES204" s="77"/>
      <c r="ET204" s="77"/>
      <c r="EU204" s="77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  <c r="FV204" s="77"/>
      <c r="FW204" s="77"/>
      <c r="FX204" s="77"/>
      <c r="FY204" s="77"/>
      <c r="FZ204" s="77"/>
      <c r="GA204" s="77"/>
      <c r="GB204" s="77"/>
      <c r="GC204" s="77"/>
      <c r="GD204" s="77"/>
      <c r="GE204" s="77"/>
      <c r="GF204" s="77"/>
      <c r="GG204" s="77"/>
      <c r="GH204" s="77"/>
      <c r="GI204" s="77"/>
      <c r="GJ204" s="77"/>
      <c r="GK204" s="77"/>
      <c r="GL204" s="77"/>
      <c r="GM204" s="77"/>
      <c r="GN204" s="77"/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  <c r="HE204" s="77"/>
      <c r="HF204" s="77"/>
      <c r="HG204" s="77"/>
      <c r="HH204" s="77"/>
      <c r="HI204" s="77"/>
      <c r="HJ204" s="77"/>
      <c r="HK204" s="77"/>
      <c r="HL204" s="77"/>
      <c r="HM204" s="77"/>
      <c r="HN204" s="77"/>
      <c r="HO204" s="77"/>
      <c r="HP204" s="77"/>
      <c r="HQ204" s="77"/>
      <c r="HR204" s="77"/>
      <c r="HS204" s="77"/>
      <c r="HT204" s="77"/>
      <c r="HU204" s="77"/>
      <c r="HV204" s="77"/>
      <c r="HW204" s="77"/>
      <c r="HX204" s="77"/>
      <c r="HY204" s="77"/>
      <c r="HZ204" s="77"/>
      <c r="IA204" s="77"/>
      <c r="IB204" s="77"/>
      <c r="IC204" s="77"/>
      <c r="ID204" s="77"/>
      <c r="IE204" s="77"/>
      <c r="IF204" s="77"/>
      <c r="IG204" s="77"/>
      <c r="IH204" s="77"/>
      <c r="II204" s="77"/>
    </row>
    <row r="205" spans="1:243" ht="12.75">
      <c r="A205" s="76"/>
      <c r="B205" s="77"/>
      <c r="C205" s="77"/>
      <c r="D205" s="77"/>
      <c r="E205" s="77"/>
      <c r="F205" s="78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7"/>
      <c r="DH205" s="77"/>
      <c r="DI205" s="77"/>
      <c r="DJ205" s="77"/>
      <c r="DK205" s="77"/>
      <c r="DL205" s="77"/>
      <c r="DM205" s="77"/>
      <c r="DN205" s="77"/>
      <c r="DO205" s="77"/>
      <c r="DP205" s="77"/>
      <c r="DQ205" s="77"/>
      <c r="DR205" s="77"/>
      <c r="DS205" s="77"/>
      <c r="DT205" s="77"/>
      <c r="DU205" s="77"/>
      <c r="DV205" s="77"/>
      <c r="DW205" s="77"/>
      <c r="DX205" s="77"/>
      <c r="DY205" s="77"/>
      <c r="DZ205" s="77"/>
      <c r="EA205" s="77"/>
      <c r="EB205" s="77"/>
      <c r="EC205" s="77"/>
      <c r="ED205" s="77"/>
      <c r="EE205" s="77"/>
      <c r="EF205" s="77"/>
      <c r="EG205" s="77"/>
      <c r="EH205" s="77"/>
      <c r="EI205" s="77"/>
      <c r="EJ205" s="77"/>
      <c r="EK205" s="77"/>
      <c r="EL205" s="77"/>
      <c r="EM205" s="77"/>
      <c r="EN205" s="77"/>
      <c r="EO205" s="77"/>
      <c r="EP205" s="77"/>
      <c r="EQ205" s="77"/>
      <c r="ER205" s="77"/>
      <c r="ES205" s="77"/>
      <c r="ET205" s="77"/>
      <c r="EU205" s="77"/>
      <c r="EV205" s="77"/>
      <c r="EW205" s="77"/>
      <c r="EX205" s="77"/>
      <c r="EY205" s="77"/>
      <c r="EZ205" s="77"/>
      <c r="FA205" s="77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  <c r="FO205" s="77"/>
      <c r="FP205" s="77"/>
      <c r="FQ205" s="77"/>
      <c r="FR205" s="77"/>
      <c r="FS205" s="77"/>
      <c r="FT205" s="77"/>
      <c r="FU205" s="77"/>
      <c r="FV205" s="77"/>
      <c r="FW205" s="77"/>
      <c r="FX205" s="77"/>
      <c r="FY205" s="77"/>
      <c r="FZ205" s="77"/>
      <c r="GA205" s="77"/>
      <c r="GB205" s="77"/>
      <c r="GC205" s="77"/>
      <c r="GD205" s="77"/>
      <c r="GE205" s="77"/>
      <c r="GF205" s="77"/>
      <c r="GG205" s="77"/>
      <c r="GH205" s="77"/>
      <c r="GI205" s="77"/>
      <c r="GJ205" s="77"/>
      <c r="GK205" s="77"/>
      <c r="GL205" s="77"/>
      <c r="GM205" s="77"/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  <c r="HE205" s="77"/>
      <c r="HF205" s="77"/>
      <c r="HG205" s="77"/>
      <c r="HH205" s="77"/>
      <c r="HI205" s="77"/>
      <c r="HJ205" s="77"/>
      <c r="HK205" s="77"/>
      <c r="HL205" s="77"/>
      <c r="HM205" s="77"/>
      <c r="HN205" s="77"/>
      <c r="HO205" s="77"/>
      <c r="HP205" s="77"/>
      <c r="HQ205" s="77"/>
      <c r="HR205" s="77"/>
      <c r="HS205" s="77"/>
      <c r="HT205" s="77"/>
      <c r="HU205" s="77"/>
      <c r="HV205" s="77"/>
      <c r="HW205" s="77"/>
      <c r="HX205" s="77"/>
      <c r="HY205" s="77"/>
      <c r="HZ205" s="77"/>
      <c r="IA205" s="77"/>
      <c r="IB205" s="77"/>
      <c r="IC205" s="77"/>
      <c r="ID205" s="77"/>
      <c r="IE205" s="77"/>
      <c r="IF205" s="77"/>
      <c r="IG205" s="77"/>
      <c r="IH205" s="77"/>
      <c r="II205" s="77"/>
    </row>
    <row r="206" spans="1:243" ht="12.75">
      <c r="A206" s="76"/>
      <c r="B206" s="77" t="s">
        <v>213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7"/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B206" s="77"/>
      <c r="DC206" s="77"/>
      <c r="DD206" s="77"/>
      <c r="DE206" s="77"/>
      <c r="DF206" s="77"/>
      <c r="DG206" s="77"/>
      <c r="DH206" s="77"/>
      <c r="DI206" s="77"/>
      <c r="DJ206" s="77"/>
      <c r="DK206" s="77"/>
      <c r="DL206" s="77"/>
      <c r="DM206" s="77"/>
      <c r="DN206" s="77"/>
      <c r="DO206" s="77"/>
      <c r="DP206" s="77"/>
      <c r="DQ206" s="77"/>
      <c r="DR206" s="77"/>
      <c r="DS206" s="77"/>
      <c r="DT206" s="77"/>
      <c r="DU206" s="77"/>
      <c r="DV206" s="77"/>
      <c r="DW206" s="77"/>
      <c r="DX206" s="77"/>
      <c r="DY206" s="77"/>
      <c r="DZ206" s="77"/>
      <c r="EA206" s="77"/>
      <c r="EB206" s="77"/>
      <c r="EC206" s="77"/>
      <c r="ED206" s="77"/>
      <c r="EE206" s="77"/>
      <c r="EF206" s="77"/>
      <c r="EG206" s="77"/>
      <c r="EH206" s="77"/>
      <c r="EI206" s="77"/>
      <c r="EJ206" s="77"/>
      <c r="EK206" s="77"/>
      <c r="EL206" s="77"/>
      <c r="EM206" s="77"/>
      <c r="EN206" s="77"/>
      <c r="EO206" s="77"/>
      <c r="EP206" s="77"/>
      <c r="EQ206" s="77"/>
      <c r="ER206" s="77"/>
      <c r="ES206" s="77"/>
      <c r="ET206" s="77"/>
      <c r="EU206" s="77"/>
      <c r="EV206" s="77"/>
      <c r="EW206" s="77"/>
      <c r="EX206" s="77"/>
      <c r="EY206" s="77"/>
      <c r="EZ206" s="77"/>
      <c r="FA206" s="77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  <c r="GD206" s="77"/>
      <c r="GE206" s="77"/>
      <c r="GF206" s="77"/>
      <c r="GG206" s="77"/>
      <c r="GH206" s="77"/>
      <c r="GI206" s="77"/>
      <c r="GJ206" s="77"/>
      <c r="GK206" s="77"/>
      <c r="GL206" s="77"/>
      <c r="GM206" s="77"/>
      <c r="GN206" s="77"/>
      <c r="GO206" s="77"/>
      <c r="GP206" s="77"/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  <c r="HE206" s="77"/>
      <c r="HF206" s="77"/>
      <c r="HG206" s="77"/>
      <c r="HH206" s="77"/>
      <c r="HI206" s="77"/>
      <c r="HJ206" s="77"/>
      <c r="HK206" s="77"/>
      <c r="HL206" s="77"/>
      <c r="HM206" s="77"/>
      <c r="HN206" s="77"/>
      <c r="HO206" s="77"/>
      <c r="HP206" s="77"/>
      <c r="HQ206" s="77"/>
      <c r="HR206" s="77"/>
      <c r="HS206" s="77"/>
      <c r="HT206" s="77"/>
      <c r="HU206" s="77"/>
      <c r="HV206" s="77"/>
      <c r="HW206" s="77"/>
      <c r="HX206" s="77"/>
      <c r="HY206" s="77"/>
      <c r="HZ206" s="77"/>
      <c r="IA206" s="77"/>
      <c r="IB206" s="77"/>
      <c r="IC206" s="77"/>
      <c r="ID206" s="77"/>
      <c r="IE206" s="77"/>
      <c r="IF206" s="77"/>
      <c r="IG206" s="77"/>
      <c r="IH206" s="77"/>
      <c r="II206" s="77"/>
    </row>
    <row r="207" spans="1:243" ht="12.75">
      <c r="A207" s="76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7"/>
      <c r="CR207" s="77"/>
      <c r="CS207" s="77"/>
      <c r="CT207" s="77"/>
      <c r="CU207" s="77"/>
      <c r="CV207" s="77"/>
      <c r="CW207" s="77"/>
      <c r="CX207" s="77"/>
      <c r="CY207" s="77"/>
      <c r="CZ207" s="77"/>
      <c r="DA207" s="77"/>
      <c r="DB207" s="77"/>
      <c r="DC207" s="77"/>
      <c r="DD207" s="77"/>
      <c r="DE207" s="77"/>
      <c r="DF207" s="77"/>
      <c r="DG207" s="77"/>
      <c r="DH207" s="77"/>
      <c r="DI207" s="77"/>
      <c r="DJ207" s="77"/>
      <c r="DK207" s="77"/>
      <c r="DL207" s="77"/>
      <c r="DM207" s="77"/>
      <c r="DN207" s="77"/>
      <c r="DO207" s="77"/>
      <c r="DP207" s="77"/>
      <c r="DQ207" s="77"/>
      <c r="DR207" s="77"/>
      <c r="DS207" s="77"/>
      <c r="DT207" s="77"/>
      <c r="DU207" s="77"/>
      <c r="DV207" s="77"/>
      <c r="DW207" s="77"/>
      <c r="DX207" s="77"/>
      <c r="DY207" s="77"/>
      <c r="DZ207" s="77"/>
      <c r="EA207" s="77"/>
      <c r="EB207" s="77"/>
      <c r="EC207" s="77"/>
      <c r="ED207" s="77"/>
      <c r="EE207" s="77"/>
      <c r="EF207" s="77"/>
      <c r="EG207" s="77"/>
      <c r="EH207" s="77"/>
      <c r="EI207" s="77"/>
      <c r="EJ207" s="77"/>
      <c r="EK207" s="77"/>
      <c r="EL207" s="77"/>
      <c r="EM207" s="77"/>
      <c r="EN207" s="77"/>
      <c r="EO207" s="77"/>
      <c r="EP207" s="77"/>
      <c r="EQ207" s="77"/>
      <c r="ER207" s="77"/>
      <c r="ES207" s="77"/>
      <c r="ET207" s="77"/>
      <c r="EU207" s="77"/>
      <c r="EV207" s="77"/>
      <c r="EW207" s="77"/>
      <c r="EX207" s="77"/>
      <c r="EY207" s="77"/>
      <c r="EZ207" s="77"/>
      <c r="FA207" s="77"/>
      <c r="FB207" s="77"/>
      <c r="FC207" s="77"/>
      <c r="FD207" s="77"/>
      <c r="FE207" s="77"/>
      <c r="FF207" s="77"/>
      <c r="FG207" s="77"/>
      <c r="FH207" s="77"/>
      <c r="FI207" s="77"/>
      <c r="FJ207" s="77"/>
      <c r="FK207" s="77"/>
      <c r="FL207" s="77"/>
      <c r="FM207" s="77"/>
      <c r="FN207" s="77"/>
      <c r="FO207" s="77"/>
      <c r="FP207" s="77"/>
      <c r="FQ207" s="77"/>
      <c r="FR207" s="77"/>
      <c r="FS207" s="77"/>
      <c r="FT207" s="77"/>
      <c r="FU207" s="77"/>
      <c r="FV207" s="77"/>
      <c r="FW207" s="77"/>
      <c r="FX207" s="77"/>
      <c r="FY207" s="77"/>
      <c r="FZ207" s="77"/>
      <c r="GA207" s="77"/>
      <c r="GB207" s="77"/>
      <c r="GC207" s="77"/>
      <c r="GD207" s="77"/>
      <c r="GE207" s="77"/>
      <c r="GF207" s="77"/>
      <c r="GG207" s="77"/>
      <c r="GH207" s="77"/>
      <c r="GI207" s="77"/>
      <c r="GJ207" s="77"/>
      <c r="GK207" s="77"/>
      <c r="GL207" s="77"/>
      <c r="GM207" s="77"/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  <c r="HE207" s="77"/>
      <c r="HF207" s="77"/>
      <c r="HG207" s="77"/>
      <c r="HH207" s="77"/>
      <c r="HI207" s="77"/>
      <c r="HJ207" s="77"/>
      <c r="HK207" s="77"/>
      <c r="HL207" s="77"/>
      <c r="HM207" s="77"/>
      <c r="HN207" s="77"/>
      <c r="HO207" s="77"/>
      <c r="HP207" s="77"/>
      <c r="HQ207" s="77"/>
      <c r="HR207" s="77"/>
      <c r="HS207" s="77"/>
      <c r="HT207" s="77"/>
      <c r="HU207" s="77"/>
      <c r="HV207" s="77"/>
      <c r="HW207" s="77"/>
      <c r="HX207" s="77"/>
      <c r="HY207" s="77"/>
      <c r="HZ207" s="77"/>
      <c r="IA207" s="77"/>
      <c r="IB207" s="77"/>
      <c r="IC207" s="77"/>
      <c r="ID207" s="77"/>
      <c r="IE207" s="77"/>
      <c r="IF207" s="77"/>
      <c r="IG207" s="77"/>
      <c r="IH207" s="77"/>
      <c r="II207" s="77"/>
    </row>
    <row r="208" spans="1:6" s="84" customFormat="1" ht="15.75">
      <c r="A208" s="79"/>
      <c r="B208" s="80"/>
      <c r="C208" s="81"/>
      <c r="D208" s="82"/>
      <c r="E208" s="83"/>
      <c r="F208" s="82"/>
    </row>
    <row r="209" spans="1:6" s="84" customFormat="1" ht="15.75">
      <c r="A209" s="79"/>
      <c r="B209" s="80"/>
      <c r="C209" s="81"/>
      <c r="D209" s="83"/>
      <c r="E209" s="83"/>
      <c r="F209" s="83"/>
    </row>
    <row r="210" spans="1:6" s="84" customFormat="1" ht="15.75">
      <c r="A210" s="79"/>
      <c r="B210" s="85"/>
      <c r="C210" s="81"/>
      <c r="D210" s="85"/>
      <c r="E210" s="85"/>
      <c r="F210" s="86"/>
    </row>
    <row r="211" spans="1:6" s="84" customFormat="1" ht="15.75">
      <c r="A211" s="79"/>
      <c r="B211" s="85"/>
      <c r="C211" s="85"/>
      <c r="D211" s="85"/>
      <c r="E211" s="85"/>
      <c r="F211" s="86"/>
    </row>
    <row r="212" spans="1:6" ht="15">
      <c r="A212" s="87"/>
      <c r="B212" s="88"/>
      <c r="C212" s="87"/>
      <c r="D212" s="89"/>
      <c r="E212" s="90"/>
      <c r="F212" s="90"/>
    </row>
  </sheetData>
  <mergeCells count="12">
    <mergeCell ref="B198:E198"/>
    <mergeCell ref="B199:E199"/>
    <mergeCell ref="B200:E200"/>
    <mergeCell ref="B201:E201"/>
    <mergeCell ref="B57:E57"/>
    <mergeCell ref="A58:F58"/>
    <mergeCell ref="B188:E188"/>
    <mergeCell ref="A189:F189"/>
    <mergeCell ref="A7:F7"/>
    <mergeCell ref="A8:F8"/>
    <mergeCell ref="A9:F9"/>
    <mergeCell ref="A12:F12"/>
  </mergeCells>
  <printOptions/>
  <pageMargins left="0.52" right="0.33" top="0.36" bottom="0.27" header="0.25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2015-02-20T11:22:36Z</cp:lastPrinted>
  <dcterms:created xsi:type="dcterms:W3CDTF">2014-08-11T08:41:01Z</dcterms:created>
  <dcterms:modified xsi:type="dcterms:W3CDTF">2015-02-24T08:24:22Z</dcterms:modified>
  <cp:category/>
  <cp:version/>
  <cp:contentType/>
  <cp:contentStatus/>
</cp:coreProperties>
</file>